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NABAVE\NABAVA 2018\PROSVJETA\OŠ B Klaića Bizovac 32-18\"/>
    </mc:Choice>
  </mc:AlternateContent>
  <bookViews>
    <workbookView xWindow="0" yWindow="0" windowWidth="28800" windowHeight="12210" tabRatio="827" activeTab="9"/>
  </bookViews>
  <sheets>
    <sheet name="Naslov arhitektura" sheetId="2" r:id="rId1"/>
    <sheet name="Arhitektura opći uvjeti" sheetId="34" r:id="rId2"/>
    <sheet name="Rekapitulacija arhitektura" sheetId="17" r:id="rId3"/>
    <sheet name="Arhitektura 1.Rušenja" sheetId="7" r:id="rId4"/>
    <sheet name="Arhitektura 2.Betonski" sheetId="24" r:id="rId5"/>
    <sheet name="Arhitektura 3.Stolarija" sheetId="32" r:id="rId6"/>
    <sheet name="Arhitektura 4.Završni" sheetId="37" r:id="rId7"/>
    <sheet name="Strojarstvo" sheetId="38" r:id="rId8"/>
    <sheet name="Elektrotehnika" sheetId="39" r:id="rId9"/>
    <sheet name="REKAPITULACIJA" sheetId="40" r:id="rId10"/>
  </sheets>
  <definedNames>
    <definedName name="AA" localSheetId="3">#REF!</definedName>
    <definedName name="AA" localSheetId="4">#REF!</definedName>
    <definedName name="AA" localSheetId="5">#REF!</definedName>
    <definedName name="AA" localSheetId="6">#REF!</definedName>
    <definedName name="AA" localSheetId="1">#REF!</definedName>
    <definedName name="AA" localSheetId="2">#REF!</definedName>
    <definedName name="AA">#REF!</definedName>
    <definedName name="adsdasdads" localSheetId="3">#REF!</definedName>
    <definedName name="adsdasdads" localSheetId="4">#REF!</definedName>
    <definedName name="adsdasdads" localSheetId="5">#REF!</definedName>
    <definedName name="adsdasdads" localSheetId="6">#REF!</definedName>
    <definedName name="adsdasdads" localSheetId="1">#REF!</definedName>
    <definedName name="adsdasdads" localSheetId="2">#REF!</definedName>
    <definedName name="adsdasdads">#REF!</definedName>
    <definedName name="aluminijska" localSheetId="3">#REF!</definedName>
    <definedName name="aluminijska" localSheetId="4">#REF!</definedName>
    <definedName name="aluminijska" localSheetId="5">#REF!</definedName>
    <definedName name="aluminijska" localSheetId="6">#REF!</definedName>
    <definedName name="aluminijska" localSheetId="1">#REF!</definedName>
    <definedName name="aluminijska" localSheetId="2">#REF!</definedName>
    <definedName name="aluminijska">#REF!</definedName>
    <definedName name="asadasdsd" localSheetId="3">#REF!</definedName>
    <definedName name="asadasdsd" localSheetId="4">#REF!</definedName>
    <definedName name="asadasdsd" localSheetId="5">#REF!</definedName>
    <definedName name="asadasdsd" localSheetId="6">#REF!</definedName>
    <definedName name="asadasdsd" localSheetId="1">#REF!</definedName>
    <definedName name="asadasdsd" localSheetId="2">#REF!</definedName>
    <definedName name="asadasdsd">#REF!</definedName>
    <definedName name="betonska" localSheetId="4">#REF!</definedName>
    <definedName name="betonska" localSheetId="5">#REF!</definedName>
    <definedName name="betonska" localSheetId="6">#REF!</definedName>
    <definedName name="betonska" localSheetId="1">#REF!</definedName>
    <definedName name="betonska" localSheetId="2">#REF!</definedName>
    <definedName name="betonska">#REF!</definedName>
    <definedName name="dadsasa" localSheetId="3">#REF!</definedName>
    <definedName name="dadsasa" localSheetId="4">#REF!</definedName>
    <definedName name="dadsasa" localSheetId="5">#REF!</definedName>
    <definedName name="dadsasa" localSheetId="6">#REF!</definedName>
    <definedName name="dadsasa" localSheetId="1">#REF!</definedName>
    <definedName name="dadsasa" localSheetId="2">#REF!</definedName>
    <definedName name="dadsasa">#REF!</definedName>
    <definedName name="DAS" localSheetId="3">#REF!</definedName>
    <definedName name="DAS" localSheetId="4">#REF!</definedName>
    <definedName name="DAS" localSheetId="5">#REF!</definedName>
    <definedName name="DAS" localSheetId="6">#REF!</definedName>
    <definedName name="DAS" localSheetId="1">#REF!</definedName>
    <definedName name="DAS" localSheetId="2">#REF!</definedName>
    <definedName name="DAS">#REF!</definedName>
    <definedName name="DFS" localSheetId="3">#REF!</definedName>
    <definedName name="DFS" localSheetId="4">#REF!</definedName>
    <definedName name="DFS" localSheetId="5">#REF!</definedName>
    <definedName name="DFS" localSheetId="6">#REF!</definedName>
    <definedName name="DFS" localSheetId="1">#REF!</definedName>
    <definedName name="DFS" localSheetId="2">#REF!</definedName>
    <definedName name="DFS">#REF!</definedName>
    <definedName name="DGF" localSheetId="3">#REF!</definedName>
    <definedName name="DGF" localSheetId="4">#REF!</definedName>
    <definedName name="DGF" localSheetId="5">#REF!</definedName>
    <definedName name="DGF" localSheetId="6">#REF!</definedName>
    <definedName name="DGF" localSheetId="1">#REF!</definedName>
    <definedName name="DGF" localSheetId="2">#REF!</definedName>
    <definedName name="DGF">#REF!</definedName>
    <definedName name="DSA" localSheetId="3">#REF!</definedName>
    <definedName name="DSA" localSheetId="4">#REF!</definedName>
    <definedName name="DSA" localSheetId="5">#REF!</definedName>
    <definedName name="DSA" localSheetId="6">#REF!</definedName>
    <definedName name="DSA" localSheetId="1">#REF!</definedName>
    <definedName name="DSA" localSheetId="2">#REF!</definedName>
    <definedName name="DSA">#REF!</definedName>
    <definedName name="DSAS" localSheetId="3">#REF!</definedName>
    <definedName name="DSAS" localSheetId="4">#REF!</definedName>
    <definedName name="DSAS" localSheetId="5">#REF!</definedName>
    <definedName name="DSAS" localSheetId="6">#REF!</definedName>
    <definedName name="DSAS" localSheetId="1">#REF!</definedName>
    <definedName name="DSAS" localSheetId="2">#REF!</definedName>
    <definedName name="DSAS">#REF!</definedName>
    <definedName name="GDF" localSheetId="3">#REF!</definedName>
    <definedName name="GDF" localSheetId="4">#REF!</definedName>
    <definedName name="GDF" localSheetId="5">#REF!</definedName>
    <definedName name="GDF" localSheetId="6">#REF!</definedName>
    <definedName name="GDF" localSheetId="1">#REF!</definedName>
    <definedName name="GDF" localSheetId="2">#REF!</definedName>
    <definedName name="GDF">#REF!</definedName>
    <definedName name="gradbena" localSheetId="4">#REF!</definedName>
    <definedName name="gradbena" localSheetId="5">#REF!</definedName>
    <definedName name="gradbena" localSheetId="6">#REF!</definedName>
    <definedName name="gradbena" localSheetId="1">#REF!</definedName>
    <definedName name="gradbena" localSheetId="2">#REF!</definedName>
    <definedName name="gradbena">#REF!</definedName>
    <definedName name="HD" localSheetId="3">#REF!</definedName>
    <definedName name="HD" localSheetId="4">#REF!</definedName>
    <definedName name="HD" localSheetId="5">#REF!</definedName>
    <definedName name="HD" localSheetId="6">#REF!</definedName>
    <definedName name="HD" localSheetId="1">#REF!</definedName>
    <definedName name="HD" localSheetId="2">#REF!</definedName>
    <definedName name="HD">#REF!</definedName>
    <definedName name="instalacijska" localSheetId="3">#REF!</definedName>
    <definedName name="instalacijska" localSheetId="4">#REF!</definedName>
    <definedName name="instalacijska" localSheetId="5">#REF!</definedName>
    <definedName name="instalacijska" localSheetId="6">#REF!</definedName>
    <definedName name="instalacijska" localSheetId="1">#REF!</definedName>
    <definedName name="instalacijska" localSheetId="2">#REF!</definedName>
    <definedName name="instalacijska">#REF!</definedName>
    <definedName name="_xlnm.Print_Titles" localSheetId="3">'Arhitektura 1.Rušenja'!$1:$5</definedName>
    <definedName name="_xlnm.Print_Titles" localSheetId="4">'Arhitektura 2.Betonski'!$1:$5</definedName>
    <definedName name="_xlnm.Print_Titles" localSheetId="5">'Arhitektura 3.Stolarija'!$1:$5</definedName>
    <definedName name="_xlnm.Print_Titles" localSheetId="6">'Arhitektura 4.Završni'!$1:$5</definedName>
    <definedName name="_xlnm.Print_Titles" localSheetId="1">'Arhitektura opći uvjeti'!$2:$3</definedName>
    <definedName name="keramicarska" localSheetId="4">#REF!</definedName>
    <definedName name="keramicarska" localSheetId="5">#REF!</definedName>
    <definedName name="keramicarska" localSheetId="6">#REF!</definedName>
    <definedName name="keramicarska" localSheetId="1">#REF!</definedName>
    <definedName name="keramicarska" localSheetId="2">#REF!</definedName>
    <definedName name="keramicarska">#REF!</definedName>
    <definedName name="kljucavnicarska" localSheetId="4">#REF!</definedName>
    <definedName name="kljucavnicarska" localSheetId="5">#REF!</definedName>
    <definedName name="kljucavnicarska" localSheetId="6">#REF!</definedName>
    <definedName name="kljucavnicarska" localSheetId="1">#REF!</definedName>
    <definedName name="kljucavnicarska" localSheetId="2">#REF!</definedName>
    <definedName name="kljucavnicarska">#REF!</definedName>
    <definedName name="krovskokleparska" localSheetId="4">#REF!</definedName>
    <definedName name="krovskokleparska" localSheetId="5">#REF!</definedName>
    <definedName name="krovskokleparska" localSheetId="6">#REF!</definedName>
    <definedName name="krovskokleparska" localSheetId="1">#REF!</definedName>
    <definedName name="krovskokleparska" localSheetId="2">#REF!</definedName>
    <definedName name="krovskokleparska">#REF!</definedName>
    <definedName name="M" localSheetId="3">#REF!</definedName>
    <definedName name="M" localSheetId="4">#REF!</definedName>
    <definedName name="M" localSheetId="5">#REF!</definedName>
    <definedName name="M" localSheetId="6">#REF!</definedName>
    <definedName name="M" localSheetId="1">#REF!</definedName>
    <definedName name="M" localSheetId="2">#REF!</definedName>
    <definedName name="M">#REF!</definedName>
    <definedName name="mavcnokartonska" localSheetId="4">#REF!</definedName>
    <definedName name="mavcnokartonska" localSheetId="5">#REF!</definedName>
    <definedName name="mavcnokartonska" localSheetId="6">#REF!</definedName>
    <definedName name="mavcnokartonska" localSheetId="1">#REF!</definedName>
    <definedName name="mavcnokartonska" localSheetId="2">#REF!</definedName>
    <definedName name="mavcnokartonska">#REF!</definedName>
    <definedName name="mizarska" localSheetId="3">#REF!</definedName>
    <definedName name="mizarska" localSheetId="4">#REF!</definedName>
    <definedName name="mizarska" localSheetId="5">#REF!</definedName>
    <definedName name="mizarska" localSheetId="6">#REF!</definedName>
    <definedName name="mizarska" localSheetId="1">#REF!</definedName>
    <definedName name="mizarska" localSheetId="2">#REF!</definedName>
    <definedName name="mizarska">#REF!</definedName>
    <definedName name="obrtniska" localSheetId="4">#REF!</definedName>
    <definedName name="obrtniska" localSheetId="5">#REF!</definedName>
    <definedName name="obrtniska" localSheetId="6">#REF!</definedName>
    <definedName name="obrtniska" localSheetId="1">#REF!</definedName>
    <definedName name="obrtniska" localSheetId="2">#REF!</definedName>
    <definedName name="obrtniska">#REF!</definedName>
    <definedName name="odvodnavanje" localSheetId="3">#REF!</definedName>
    <definedName name="odvodnavanje" localSheetId="4">#REF!</definedName>
    <definedName name="odvodnavanje" localSheetId="5">#REF!</definedName>
    <definedName name="odvodnavanje" localSheetId="6">#REF!</definedName>
    <definedName name="odvodnavanje" localSheetId="1">#REF!</definedName>
    <definedName name="odvodnavanje" localSheetId="2">#REF!</definedName>
    <definedName name="odvodnavanje">#REF!</definedName>
    <definedName name="penobetonerska" localSheetId="3">#REF!</definedName>
    <definedName name="penobetonerska" localSheetId="4">#REF!</definedName>
    <definedName name="penobetonerska" localSheetId="5">#REF!</definedName>
    <definedName name="penobetonerska" localSheetId="6">#REF!</definedName>
    <definedName name="penobetonerska" localSheetId="1">#REF!</definedName>
    <definedName name="penobetonerska" localSheetId="2">#REF!</definedName>
    <definedName name="penobetonerska">#REF!</definedName>
    <definedName name="_xlnm.Print_Area" localSheetId="3">'Arhitektura 1.Rušenja'!$A$1:$F$24</definedName>
    <definedName name="_xlnm.Print_Area" localSheetId="4">'Arhitektura 2.Betonski'!$A$1:$F$43</definedName>
    <definedName name="_xlnm.Print_Area" localSheetId="5">'Arhitektura 3.Stolarija'!$A$1:$F$48</definedName>
    <definedName name="_xlnm.Print_Area" localSheetId="6">'Arhitektura 4.Završni'!$A$1:$F$52</definedName>
    <definedName name="_xlnm.Print_Area" localSheetId="1">'Arhitektura opći uvjeti'!$A$1:$B$56</definedName>
    <definedName name="_xlnm.Print_Area" localSheetId="0">'Naslov arhitektura'!$A$1:$G$40</definedName>
    <definedName name="_xlnm.Print_Area" localSheetId="2">'Rekapitulacija arhitektura'!$A$1:$G$31</definedName>
    <definedName name="sdada" localSheetId="3">#REF!</definedName>
    <definedName name="sdada" localSheetId="4">#REF!</definedName>
    <definedName name="sdada" localSheetId="5">#REF!</definedName>
    <definedName name="sdada" localSheetId="6">#REF!</definedName>
    <definedName name="sdada" localSheetId="1">#REF!</definedName>
    <definedName name="sdada" localSheetId="2">#REF!</definedName>
    <definedName name="sdada">#REF!</definedName>
    <definedName name="sdadsad" localSheetId="3">#REF!</definedName>
    <definedName name="sdadsad" localSheetId="4">#REF!</definedName>
    <definedName name="sdadsad" localSheetId="5">#REF!</definedName>
    <definedName name="sdadsad" localSheetId="6">#REF!</definedName>
    <definedName name="sdadsad" localSheetId="1">#REF!</definedName>
    <definedName name="sdadsad" localSheetId="2">#REF!</definedName>
    <definedName name="sdadsad">#REF!</definedName>
    <definedName name="slikopleskarska" localSheetId="4">#REF!</definedName>
    <definedName name="slikopleskarska" localSheetId="5">#REF!</definedName>
    <definedName name="slikopleskarska" localSheetId="6">#REF!</definedName>
    <definedName name="slikopleskarska" localSheetId="1">#REF!</definedName>
    <definedName name="slikopleskarska" localSheetId="2">#REF!</definedName>
    <definedName name="slikopleskarska">#REF!</definedName>
    <definedName name="ssdasdad" localSheetId="3">#REF!</definedName>
    <definedName name="ssdasdad" localSheetId="4">#REF!</definedName>
    <definedName name="ssdasdad" localSheetId="5">#REF!</definedName>
    <definedName name="ssdasdad" localSheetId="6">#REF!</definedName>
    <definedName name="ssdasdad" localSheetId="1">#REF!</definedName>
    <definedName name="ssdasdad" localSheetId="2">#REF!</definedName>
    <definedName name="ssdasdad">#REF!</definedName>
    <definedName name="tehnologija" localSheetId="3">#REF!</definedName>
    <definedName name="tehnologija" localSheetId="4">#REF!</definedName>
    <definedName name="tehnologija" localSheetId="5">#REF!</definedName>
    <definedName name="tehnologija" localSheetId="6">#REF!</definedName>
    <definedName name="tehnologija" localSheetId="1">#REF!</definedName>
    <definedName name="tehnologija" localSheetId="2">#REF!</definedName>
    <definedName name="tehnologija">#REF!</definedName>
    <definedName name="tesarska" localSheetId="4">#REF!</definedName>
    <definedName name="tesarska" localSheetId="5">#REF!</definedName>
    <definedName name="tesarska" localSheetId="6">#REF!</definedName>
    <definedName name="tesarska" localSheetId="1">#REF!</definedName>
    <definedName name="tesarska" localSheetId="2">#REF!</definedName>
    <definedName name="tesarska">#REF!</definedName>
    <definedName name="TZ" localSheetId="3">#REF!</definedName>
    <definedName name="TZ" localSheetId="4">#REF!</definedName>
    <definedName name="TZ" localSheetId="5">#REF!</definedName>
    <definedName name="TZ" localSheetId="6">#REF!</definedName>
    <definedName name="TZ" localSheetId="1">#REF!</definedName>
    <definedName name="TZ" localSheetId="2">#REF!</definedName>
    <definedName name="TZ">#REF!</definedName>
    <definedName name="zemeljska" localSheetId="4">#REF!</definedName>
    <definedName name="zemeljska" localSheetId="5">#REF!</definedName>
    <definedName name="zemeljska" localSheetId="6">#REF!</definedName>
    <definedName name="zemeljska" localSheetId="1">#REF!</definedName>
    <definedName name="zemeljska" localSheetId="2">#REF!</definedName>
    <definedName name="zemeljska">#REF!</definedName>
    <definedName name="zidarska" localSheetId="4">#REF!</definedName>
    <definedName name="zidarska" localSheetId="5">#REF!</definedName>
    <definedName name="zidarska" localSheetId="6">#REF!</definedName>
    <definedName name="zidarska" localSheetId="1">#REF!</definedName>
    <definedName name="zidarska" localSheetId="2">#REF!</definedName>
    <definedName name="zidarska">#REF!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52" i="39" l="1"/>
  <c r="F262" i="39"/>
  <c r="F158" i="39"/>
  <c r="F260" i="39"/>
  <c r="F249" i="39"/>
  <c r="F241" i="39"/>
  <c r="F237" i="39"/>
  <c r="F238" i="39"/>
  <c r="F236" i="39"/>
  <c r="F232" i="39"/>
  <c r="F233" i="39"/>
  <c r="F231" i="39"/>
  <c r="F155" i="39"/>
  <c r="F147" i="39"/>
  <c r="F145" i="39"/>
  <c r="F143" i="39"/>
  <c r="F141" i="39"/>
  <c r="F139" i="39"/>
  <c r="F136" i="39"/>
  <c r="F134" i="39"/>
  <c r="F132" i="39"/>
  <c r="F127" i="39"/>
  <c r="F128" i="39"/>
  <c r="F129" i="39"/>
  <c r="F130" i="39"/>
  <c r="F126" i="39"/>
  <c r="F122" i="39"/>
  <c r="F123" i="39"/>
  <c r="F121" i="39"/>
  <c r="F111" i="39"/>
  <c r="F112" i="39"/>
  <c r="F113" i="39"/>
  <c r="F114" i="39"/>
  <c r="F115" i="39"/>
  <c r="F116" i="39"/>
  <c r="F117" i="39"/>
  <c r="F110" i="39"/>
  <c r="F98" i="39"/>
  <c r="F99" i="39"/>
  <c r="F100" i="39"/>
  <c r="F101" i="39"/>
  <c r="F102" i="39"/>
  <c r="F103" i="39"/>
  <c r="F104" i="39"/>
  <c r="F105" i="39"/>
  <c r="F106" i="39"/>
  <c r="F97" i="39"/>
  <c r="F86" i="39"/>
  <c r="F87" i="39"/>
  <c r="F88" i="39"/>
  <c r="F89" i="39"/>
  <c r="F90" i="39"/>
  <c r="F91" i="39"/>
  <c r="F92" i="39"/>
  <c r="F93" i="39"/>
  <c r="F94" i="39"/>
  <c r="F85" i="39"/>
  <c r="F82" i="39"/>
  <c r="F80" i="39"/>
  <c r="F72" i="39"/>
  <c r="F73" i="39"/>
  <c r="F74" i="39"/>
  <c r="F75" i="39"/>
  <c r="F76" i="39"/>
  <c r="F77" i="39"/>
  <c r="F78" i="39"/>
  <c r="F71" i="39"/>
  <c r="F69" i="39"/>
  <c r="F52" i="39"/>
  <c r="F53" i="39"/>
  <c r="F54" i="39"/>
  <c r="F55" i="39"/>
  <c r="F56" i="39"/>
  <c r="F57" i="39"/>
  <c r="F58" i="39"/>
  <c r="F59" i="39"/>
  <c r="F60" i="39"/>
  <c r="F61" i="39"/>
  <c r="F62" i="39"/>
  <c r="F63" i="39"/>
  <c r="F64" i="39"/>
  <c r="F65" i="39"/>
  <c r="F66" i="39"/>
  <c r="F51" i="39"/>
  <c r="F48" i="39"/>
  <c r="F49" i="39"/>
  <c r="F47" i="39"/>
  <c r="F41" i="39"/>
  <c r="F42" i="39"/>
  <c r="F32" i="39"/>
  <c r="F33" i="39"/>
  <c r="F34" i="39"/>
  <c r="F35" i="39"/>
  <c r="F36" i="39"/>
  <c r="F37" i="39"/>
  <c r="F38" i="39"/>
  <c r="F39" i="39"/>
  <c r="F40" i="39"/>
  <c r="F31" i="39"/>
  <c r="F29" i="39"/>
  <c r="F24" i="39"/>
  <c r="F25" i="39"/>
  <c r="F26" i="39"/>
  <c r="F23" i="39"/>
  <c r="F12" i="39"/>
  <c r="F14" i="39"/>
  <c r="F16" i="39"/>
  <c r="F10" i="39"/>
  <c r="F597" i="38"/>
  <c r="F600" i="38"/>
  <c r="F601" i="38"/>
  <c r="F605" i="38"/>
  <c r="F606" i="38"/>
  <c r="F607" i="38"/>
  <c r="F608" i="38"/>
  <c r="F610" i="38"/>
  <c r="F614" i="38"/>
  <c r="F616" i="38"/>
  <c r="F590" i="38"/>
  <c r="F584" i="38"/>
  <c r="F585" i="38"/>
  <c r="F586" i="38"/>
  <c r="F587" i="38"/>
  <c r="F588" i="38"/>
  <c r="F589" i="38"/>
  <c r="F583" i="38"/>
  <c r="F579" i="38"/>
  <c r="F573" i="38"/>
  <c r="F574" i="38"/>
  <c r="F575" i="38"/>
  <c r="F576" i="38"/>
  <c r="F577" i="38"/>
  <c r="F578" i="38"/>
  <c r="F572" i="38"/>
  <c r="F491" i="38"/>
  <c r="F485" i="38"/>
  <c r="F486" i="38"/>
  <c r="F487" i="38"/>
  <c r="F488" i="38"/>
  <c r="F489" i="38"/>
  <c r="F490" i="38"/>
  <c r="F484" i="38"/>
  <c r="F483" i="38"/>
  <c r="F482" i="38"/>
  <c r="F481" i="38"/>
  <c r="F480" i="38"/>
  <c r="F479" i="38"/>
  <c r="F478" i="38"/>
  <c r="F475" i="38"/>
  <c r="F467" i="38"/>
  <c r="F468" i="38"/>
  <c r="F469" i="38"/>
  <c r="F470" i="38"/>
  <c r="F471" i="38"/>
  <c r="F472" i="38"/>
  <c r="F473" i="38"/>
  <c r="F474" i="38"/>
  <c r="F466" i="38"/>
  <c r="F462" i="38"/>
  <c r="F460" i="38"/>
  <c r="F459" i="38"/>
  <c r="F451" i="38"/>
  <c r="F441" i="38"/>
  <c r="F439" i="38"/>
  <c r="F440" i="38"/>
  <c r="F438" i="38"/>
  <c r="F437" i="38"/>
  <c r="F436" i="38"/>
  <c r="F431" i="38"/>
  <c r="F421" i="38"/>
  <c r="F422" i="38"/>
  <c r="F423" i="38"/>
  <c r="F424" i="38"/>
  <c r="F425" i="38"/>
  <c r="F420" i="38"/>
  <c r="F410" i="38"/>
  <c r="F411" i="38"/>
  <c r="F412" i="38"/>
  <c r="F413" i="38"/>
  <c r="F414" i="38"/>
  <c r="F415" i="38"/>
  <c r="F416" i="38"/>
  <c r="F417" i="38"/>
  <c r="F418" i="38"/>
  <c r="F409" i="38"/>
  <c r="F403" i="38"/>
  <c r="F401" i="38"/>
  <c r="F402" i="38"/>
  <c r="F400" i="38"/>
  <c r="F398" i="38"/>
  <c r="F397" i="38"/>
  <c r="F396" i="38"/>
  <c r="F395" i="38"/>
  <c r="F390" i="38"/>
  <c r="F391" i="38"/>
  <c r="F392" i="38"/>
  <c r="F393" i="38"/>
  <c r="F389" i="38"/>
  <c r="F385" i="38"/>
  <c r="F386" i="38"/>
  <c r="F387" i="38"/>
  <c r="F384" i="38"/>
  <c r="F379" i="38"/>
  <c r="F377" i="38"/>
  <c r="F378" i="38"/>
  <c r="F373" i="38"/>
  <c r="F374" i="38"/>
  <c r="F375" i="38"/>
  <c r="F376" i="38"/>
  <c r="F368" i="38"/>
  <c r="F369" i="38"/>
  <c r="F370" i="38"/>
  <c r="F371" i="38"/>
  <c r="F372" i="38"/>
  <c r="F367" i="38"/>
  <c r="F364" i="38"/>
  <c r="F365" i="38"/>
  <c r="F363" i="38"/>
  <c r="F350" i="38"/>
  <c r="F351" i="38"/>
  <c r="F352" i="38"/>
  <c r="F353" i="38"/>
  <c r="F354" i="38"/>
  <c r="F355" i="38"/>
  <c r="F356" i="38"/>
  <c r="F357" i="38"/>
  <c r="F358" i="38"/>
  <c r="F359" i="38"/>
  <c r="F360" i="38"/>
  <c r="F361" i="38"/>
  <c r="F349" i="38"/>
  <c r="F344" i="38"/>
  <c r="F345" i="38"/>
  <c r="F346" i="38"/>
  <c r="F347" i="38"/>
  <c r="F343" i="38"/>
  <c r="F335" i="38"/>
  <c r="F333" i="38"/>
  <c r="F334" i="38"/>
  <c r="F328" i="38"/>
  <c r="F329" i="38"/>
  <c r="F330" i="38"/>
  <c r="F331" i="38"/>
  <c r="F332" i="38"/>
  <c r="F322" i="38"/>
  <c r="F323" i="38"/>
  <c r="F324" i="38"/>
  <c r="F325" i="38"/>
  <c r="F326" i="38"/>
  <c r="F327" i="38"/>
  <c r="F321" i="38"/>
  <c r="F315" i="38"/>
  <c r="F316" i="38"/>
  <c r="F317" i="38"/>
  <c r="F318" i="38"/>
  <c r="F319" i="38"/>
  <c r="F314" i="38"/>
  <c r="F312" i="38"/>
  <c r="F311" i="38"/>
  <c r="F301" i="38"/>
  <c r="F302" i="38"/>
  <c r="F303" i="38"/>
  <c r="F304" i="38"/>
  <c r="F305" i="38"/>
  <c r="F306" i="38"/>
  <c r="F307" i="38"/>
  <c r="F308" i="38"/>
  <c r="F309" i="38"/>
  <c r="F300" i="38"/>
  <c r="F297" i="38"/>
  <c r="F298" i="38"/>
  <c r="F289" i="38"/>
  <c r="F290" i="38"/>
  <c r="F291" i="38"/>
  <c r="F292" i="38"/>
  <c r="F293" i="38"/>
  <c r="F294" i="38"/>
  <c r="F295" i="38"/>
  <c r="F296" i="38"/>
  <c r="F288" i="38"/>
  <c r="F272" i="38"/>
  <c r="F273" i="38"/>
  <c r="F274" i="38"/>
  <c r="F275" i="38"/>
  <c r="F276" i="38"/>
  <c r="F277" i="38"/>
  <c r="F278" i="38"/>
  <c r="F279" i="38"/>
  <c r="F280" i="38"/>
  <c r="F281" i="38"/>
  <c r="F282" i="38"/>
  <c r="F283" i="38"/>
  <c r="F284" i="38"/>
  <c r="F285" i="38"/>
  <c r="F286" i="38"/>
  <c r="F271" i="38"/>
  <c r="F266" i="38"/>
  <c r="F267" i="38"/>
  <c r="F268" i="38"/>
  <c r="F269" i="38"/>
  <c r="F265" i="38"/>
  <c r="F261" i="38"/>
  <c r="F262" i="38"/>
  <c r="F263" i="38"/>
  <c r="F260" i="38"/>
  <c r="F252" i="38"/>
  <c r="F253" i="38"/>
  <c r="F254" i="38"/>
  <c r="F255" i="38"/>
  <c r="F256" i="38"/>
  <c r="F257" i="38"/>
  <c r="F251" i="38"/>
  <c r="F245" i="38"/>
  <c r="F244" i="38"/>
  <c r="F243" i="38"/>
  <c r="F223" i="38"/>
  <c r="F214" i="38"/>
  <c r="F191" i="38"/>
  <c r="F192" i="38"/>
  <c r="F193" i="38"/>
  <c r="F195" i="38"/>
  <c r="F194" i="38"/>
  <c r="F183" i="38"/>
  <c r="F184" i="38"/>
  <c r="F185" i="38"/>
  <c r="F186" i="38"/>
  <c r="F187" i="38"/>
  <c r="F188" i="38"/>
  <c r="F189" i="38"/>
  <c r="F190" i="38"/>
  <c r="F182" i="38"/>
  <c r="F170" i="38"/>
  <c r="F171" i="38"/>
  <c r="F172" i="38"/>
  <c r="F173" i="38"/>
  <c r="F174" i="38"/>
  <c r="F175" i="38"/>
  <c r="F176" i="38"/>
  <c r="F169" i="38"/>
  <c r="F165" i="38"/>
  <c r="F163" i="38"/>
  <c r="F164" i="38"/>
  <c r="F159" i="38"/>
  <c r="F160" i="38"/>
  <c r="F161" i="38"/>
  <c r="F162" i="38"/>
  <c r="F158" i="38"/>
  <c r="F148" i="38"/>
  <c r="F149" i="38"/>
  <c r="F150" i="38"/>
  <c r="F151" i="38"/>
  <c r="F152" i="38"/>
  <c r="F145" i="38"/>
  <c r="F146" i="38"/>
  <c r="F147" i="38"/>
  <c r="F144" i="38"/>
  <c r="F141" i="38"/>
  <c r="F142" i="38"/>
  <c r="F143" i="38"/>
  <c r="F140" i="38"/>
  <c r="F139" i="38"/>
  <c r="F137" i="38"/>
  <c r="F136" i="38"/>
  <c r="F134" i="38"/>
  <c r="F133" i="38"/>
  <c r="F132" i="38"/>
  <c r="F130" i="38"/>
  <c r="F129" i="38"/>
  <c r="F128" i="38"/>
  <c r="F127" i="38"/>
  <c r="F126" i="38"/>
  <c r="F125" i="38"/>
  <c r="F123" i="38"/>
  <c r="F122" i="38"/>
  <c r="F120" i="38"/>
  <c r="F119" i="38"/>
  <c r="F115" i="38"/>
  <c r="F116" i="38"/>
  <c r="F117" i="38"/>
  <c r="F114" i="38"/>
  <c r="F112" i="38"/>
  <c r="F111" i="38"/>
  <c r="F107" i="38"/>
  <c r="F108" i="38"/>
  <c r="F109" i="38"/>
  <c r="F106" i="38"/>
  <c r="F103" i="38"/>
  <c r="F102" i="38"/>
  <c r="F92" i="38"/>
  <c r="F82" i="38"/>
  <c r="F77" i="38"/>
  <c r="F78" i="38"/>
  <c r="F75" i="38"/>
  <c r="F76" i="38"/>
  <c r="F73" i="38"/>
  <c r="F74" i="38"/>
  <c r="F71" i="38"/>
  <c r="F72" i="38"/>
  <c r="F70" i="38"/>
  <c r="F68" i="38"/>
  <c r="F67" i="38"/>
  <c r="F65" i="38"/>
  <c r="F62" i="38"/>
  <c r="F63" i="38"/>
  <c r="F64" i="38"/>
  <c r="F61" i="38"/>
  <c r="F52" i="38"/>
  <c r="F53" i="38"/>
  <c r="F54" i="38"/>
  <c r="F55" i="38"/>
  <c r="F56" i="38"/>
  <c r="F57" i="38"/>
  <c r="F58" i="38"/>
  <c r="F59" i="38"/>
  <c r="F51" i="38"/>
  <c r="F43" i="38"/>
  <c r="F37" i="38"/>
  <c r="F38" i="38"/>
  <c r="F39" i="38"/>
  <c r="F40" i="38"/>
  <c r="F41" i="38"/>
  <c r="F42" i="38"/>
  <c r="F36" i="38"/>
  <c r="F31" i="38"/>
  <c r="F25" i="38"/>
  <c r="F32" i="38"/>
  <c r="F596" i="38"/>
  <c r="F618" i="38"/>
  <c r="C8" i="40"/>
  <c r="F619" i="38"/>
  <c r="F620" i="38"/>
  <c r="F17" i="39"/>
  <c r="F259" i="39"/>
  <c r="F263" i="39"/>
  <c r="F7" i="37"/>
  <c r="F11" i="37"/>
  <c r="F35" i="37"/>
  <c r="F31" i="37"/>
  <c r="F27" i="37"/>
  <c r="F49" i="37"/>
  <c r="F22" i="37"/>
  <c r="F21" i="37"/>
  <c r="F20" i="37"/>
  <c r="F16" i="37"/>
  <c r="F15" i="37"/>
  <c r="C9" i="40"/>
  <c r="F264" i="39"/>
  <c r="F265" i="39"/>
  <c r="F27" i="32"/>
  <c r="F21" i="32"/>
  <c r="F20" i="32"/>
  <c r="F16" i="32"/>
  <c r="F12" i="32"/>
  <c r="F23" i="24"/>
  <c r="F20" i="24"/>
  <c r="F19" i="24"/>
  <c r="F18" i="24"/>
  <c r="F15" i="24"/>
  <c r="F12" i="24"/>
  <c r="B43" i="24"/>
  <c r="F9" i="24"/>
  <c r="F40" i="37"/>
  <c r="F48" i="32"/>
  <c r="F44" i="37"/>
  <c r="F39" i="37"/>
  <c r="B51" i="37"/>
  <c r="F6" i="24"/>
  <c r="F43" i="24"/>
  <c r="F51" i="37"/>
  <c r="G12" i="17"/>
  <c r="F18" i="7"/>
  <c r="F14" i="7"/>
  <c r="F24" i="7"/>
  <c r="G8" i="17"/>
  <c r="B48" i="32"/>
  <c r="G10" i="17"/>
  <c r="G14" i="17"/>
  <c r="G18" i="17"/>
  <c r="G20" i="17"/>
  <c r="G22" i="17"/>
  <c r="C7" i="40"/>
  <c r="C11" i="40"/>
  <c r="C12" i="40"/>
  <c r="C13" i="40"/>
</calcChain>
</file>

<file path=xl/sharedStrings.xml><?xml version="1.0" encoding="utf-8"?>
<sst xmlns="http://schemas.openxmlformats.org/spreadsheetml/2006/main" count="1612" uniqueCount="886">
  <si>
    <t xml:space="preserve">TROŠKOVNIK </t>
  </si>
  <si>
    <t>GRAĐEVINA:</t>
  </si>
  <si>
    <t>LOKACIJA:</t>
  </si>
  <si>
    <t>INVESTITOR:</t>
  </si>
  <si>
    <t>PROJEKTANT:</t>
  </si>
  <si>
    <t>R.br.</t>
  </si>
  <si>
    <t>Opis stavke</t>
  </si>
  <si>
    <t xml:space="preserve"> J.m.</t>
  </si>
  <si>
    <t>Kol.</t>
  </si>
  <si>
    <t>Jed.cijena</t>
  </si>
  <si>
    <t>Uk.cijena</t>
  </si>
  <si>
    <t>m2</t>
  </si>
  <si>
    <t xml:space="preserve">GRAĐEVINSKI I OBRTNIČKI RADOVI </t>
  </si>
  <si>
    <t>UKUPNO</t>
  </si>
  <si>
    <t>PDV 25%</t>
  </si>
  <si>
    <t>SVEUKUPNO</t>
  </si>
  <si>
    <t>Respect-ing d.o.o.</t>
  </si>
  <si>
    <t>Ilirska 27, 31000 Osijek</t>
  </si>
  <si>
    <t>OIB: 72061576990</t>
  </si>
  <si>
    <t>1.1.</t>
  </si>
  <si>
    <t>2.1.</t>
  </si>
  <si>
    <t>OPĆI UVJETI I NAPOMENE</t>
  </si>
  <si>
    <t>Ukoliko u stavci nije drugačije navedeno, sve stavke uključuju:
­ sav potreban rad i pribor za demontažu 
­ sav potreban rad i pribor za rušenja, štemanja i sl.
­ utovar i odvoz demontiranog materijala na gradski deponij uz plačanje takse deponiranja
­ utovar i odvoz skinutog i uklonjenog materijala ili šute na gradski deponij uz plačanje takse deponiranja
­ potrebna osiguranja prilikom izvođenja radova sukladno zakonu o zaštiti na radu
­ radna skela</t>
  </si>
  <si>
    <t>m1</t>
  </si>
  <si>
    <t>kom</t>
  </si>
  <si>
    <t>1.2.</t>
  </si>
  <si>
    <t>OPĆI I POSEBNI UVJETI GRAĐENJA</t>
  </si>
  <si>
    <t>1.</t>
  </si>
  <si>
    <t>Izvoditelj je obvezan sve radove po ovom Troškovniku i ugovornoj dokumentaciji izvesti stručno i kvalitetno, pridržavajući se svih dužnosti i obveza iz Zakona o gradnji, Zakona o prostornom uređenju,  važećih norma, pravilnika i propisa, pravila zanata, posebnih uzanca o građenju, tehničkoj dokumentaciji, uputa projektanta i konstruktera, te uvjeta Ugovora.</t>
  </si>
  <si>
    <t>2.</t>
  </si>
  <si>
    <t>Svi radovi izvode se s posebnom pažnjom uz prethodnu konzultaciju s nadzorom.</t>
  </si>
  <si>
    <t>3.</t>
  </si>
  <si>
    <t>Radove na rušenjima Izvoditelj treba izvoditi krajnje oprezno uz sva potrebna prethodna osiguranja kao ne bi oštetio vitalne konstrukcijske elemante.</t>
  </si>
  <si>
    <t>4.</t>
  </si>
  <si>
    <t>Za sve vrijeme izvođenja radova glavni Izvoditelj radova mora koordinirati izvedbu svih izvođača radova.</t>
  </si>
  <si>
    <t>5.</t>
  </si>
  <si>
    <t>Nadzorna služba u suglasnosti s Investitorom ovlašteni su izvršiti promjenu oblika i kvalitete izvedbe pojedinih stavaka u skladu s ciljevima projekta ako se to ukaže potrebnim tokom izvođenja radova.</t>
  </si>
  <si>
    <t>6.</t>
  </si>
  <si>
    <t>Prije početka svake nove etape rada vrši se detaljan pregled i usuglašava način izvođenja s nadzorom - projektantom.</t>
  </si>
  <si>
    <t>7.</t>
  </si>
  <si>
    <t>Izvoditelj je dužan dnevno sakupljati otpad na gradilištu i dnevno čistiti sve prometne površine, a nakon završetka svake faze rada dužan je izvršiti detaljno čišćenje kao pripremu za slijedeći rad, što je sve sadržano u jediničnim cijenama pojedinih radova.</t>
  </si>
  <si>
    <t>8.</t>
  </si>
  <si>
    <t>U ovom ponudbenom troškovniku izvoditelj je dužan ponuditi jedinične cijene u koje je uračunao sve troškove za nabavu i dopremu materijala na gradilište, unutarnji transport, prilagodbi radnom vremenu, korisnika sve potrebno za izvedbu određenoga rada, čišćenje nakon svake dovršene faze rada, kao i detaljno završno čišćenje, odvoz otpada, te pripremu i raspremu gradilišta.</t>
  </si>
  <si>
    <t>9.</t>
  </si>
  <si>
    <t>U troškovniku će biti naznačeno za koje stavke izvođač radova ne vrši dobavu materijala nego to vrši investitor. U tom slučaju izvođač je u obvezi preuzeti materijal, izvršiti lokalnu – gradilišnu dostavu do pozicije ugradnje i ugraditi ga sukladno pravilima struke. Viškove materijala predati Investitoru po završetku radova.</t>
  </si>
  <si>
    <t>10.</t>
  </si>
  <si>
    <t>U jediničnu cijenu svakog ponuđenoga rada uključene su i sve zaštite u smislu zaštite na radu i zaštite samih radova, kao npr. potpore, radne skele, rad na visini iznad 3,5 m, privremene ograde, pristupi, korištenje autodizalice i dr., ukoliko u pojedinoj stavci nisu posebno spomenute. U jediničnoj cijeni je i mobiliziranje gradilišta u smislu osiguranja dovoljnog broja kemijskih wc-a, kontejnera za radnike, upravu gradilišta i stručni nadzor.</t>
  </si>
  <si>
    <t>11.</t>
  </si>
  <si>
    <t xml:space="preserve">U jediničnu cijenu svakog ponuđenoga rada uključena su sva potrebna blindiranja instalacija vodovoda, kanalizacije, grijanja, ventilacije i sl. </t>
  </si>
  <si>
    <t>12.</t>
  </si>
  <si>
    <t>Svi radovi moraju se izvoditi s kvalificiranim radnicima i po pravilima struke.</t>
  </si>
  <si>
    <t>13.</t>
  </si>
  <si>
    <t>Prije davanja ponude po ovom troškovniku svi ponuditelji - potencijalni izvoditelji - dužni su posjetiti i upoznati se sa građevinom, načinom i mogućnosti pristupa, raspoloživom projektnom dokumentacijom i uvjetima rada, jer se zbog uvjeta rada, stanja građevine i eventualnih nedostataka projektne dokumentacije neće priznavati nikakve nadoplate, nepredviđeni radovi ili zakašnjenja u dovršenju radova.</t>
  </si>
  <si>
    <t>14.</t>
  </si>
  <si>
    <t>Radovi će se izvoditi prema opisima iz troškovnika i nacrtima, te stvarnim stanjem na objektu. U slučaju kakve nejasnoće Izvoditelj je to dužan usuglasiti s Nadzorom.</t>
  </si>
  <si>
    <t>15.</t>
  </si>
  <si>
    <t>Obračun ugovorenih i izvedenih radova vršit će se prema Ugovorom određenim uvjetima sustava „ključ u ruke“.</t>
  </si>
  <si>
    <t>16.</t>
  </si>
  <si>
    <t>Svaka pojedina vrsta rada smatra se završenom kad je nakon nje obavljeno detaljno čišćenje. Tek tad se ta vrsta rada može obračunati i platiti, te nastaviti slijedeća faza, odnosno vrsta rada.</t>
  </si>
  <si>
    <t>17.</t>
  </si>
  <si>
    <t>Izvoditelj je dužan na gradilištu voditi građevinski dnevnik i zakonom propisnu dokumentaciju.</t>
  </si>
  <si>
    <t>18.</t>
  </si>
  <si>
    <t>Sve izmjere i usuglašenja na mjestu prema potvrđenim nacrtima i skicama dužan je napraviti Izvoditelj, a kontrolu i potrebna usuglašenja Nadzorni organ.</t>
  </si>
  <si>
    <t>19.</t>
  </si>
  <si>
    <t>Sve potrebne radove Izvoditelj je dužan izvesti na vrijeme prema dinamici radova. Ukoliko Izvoditelj propusti što izvesti, višak radova zbog učinjenoga propusta neće se posebno platiti.</t>
  </si>
  <si>
    <t>20.</t>
  </si>
  <si>
    <t>Izvoditelj je prigodom izvođenja radova dužan zaštititi sve površine koje se zadržavaju, a mogle bi se oštetiti.</t>
  </si>
  <si>
    <t>21.</t>
  </si>
  <si>
    <t>Materijal dobiven razgrađivanjem se odvozi na javni mjesni deponij što je uključeno u svakoj jediničnoj stavci, bez obzira je li to u pojedinoj stavci napisano ili ne. Za materijale koji se moraju zbrinuti sukladno Zakonu zaštite okoliša izvođač mora osigurati preteće listove tj. dokumentaiju propisanu zakonom.</t>
  </si>
  <si>
    <t>22.</t>
  </si>
  <si>
    <t>U slučaju spravljanja betona na gradilištu izvođač mora prethodno dobiti odobrenje od nadzora o načunu i recepturi prpreme istoga</t>
  </si>
  <si>
    <t>23.</t>
  </si>
  <si>
    <t>Tijekom izvođenja radova Izvoditelj je dužan odmah uklanjati sve uočene nedostatke, a nedostatke ustanovljene zapisnikom nakon dovršenja radova, najviše 15 dana od dana pisanja zapisnika. Radovi se smatraju završenim tek kad su svi nedostaci uklonjeni.</t>
  </si>
  <si>
    <t>24.</t>
  </si>
  <si>
    <t>Svi ugrađeni materijali po svojoj kakvoći i dimenzijama trebaju odgovarati propisima i standardima. Izvoditelj je dužan pribaviti ateste za sve materijale koji se ugrađuju.</t>
  </si>
  <si>
    <t>25.</t>
  </si>
  <si>
    <t>Izvoditelj je dužan izvesti sve potrebne privremene priključke instalacija za potrebe gradilište, el. energiju, vodovod , kanalizaiju te ih uredno održavati i plaćati utrošeno.</t>
  </si>
  <si>
    <t>IZVODITELJ JE DUŽAN IZAĆI NA TEREN PRIJE DAVANJA PONUDE</t>
  </si>
  <si>
    <t>4.1.</t>
  </si>
  <si>
    <t>3.1.</t>
  </si>
  <si>
    <t>4.2.</t>
  </si>
  <si>
    <t>­ obračun po m2 površine zida</t>
  </si>
  <si>
    <t>RUŠENJA I UKLANJANJA</t>
  </si>
  <si>
    <t xml:space="preserve"> Krečenje zidova i stropova </t>
  </si>
  <si>
    <t>­ stropovi</t>
  </si>
  <si>
    <t xml:space="preserve"> Brtvljenje cijevi instalacija</t>
  </si>
  <si>
    <t>po kom zabrtvljenog otvora</t>
  </si>
  <si>
    <t>3.2.</t>
  </si>
  <si>
    <t>2.2.</t>
  </si>
  <si>
    <t>A. GRAĐEVINSKO - OBRTNIČKI RADOVI</t>
  </si>
  <si>
    <t>Projektant:</t>
  </si>
  <si>
    <t>Goran Čičić, dipl.ing.arh.</t>
  </si>
  <si>
    <t>JEDNOSTAVNA ZGRADA</t>
  </si>
  <si>
    <t>OBNOVA TOPLOVODNE KOTLOVNICE</t>
  </si>
  <si>
    <t>I RAZVODA TOPLE VODE</t>
  </si>
  <si>
    <t>OSNOVNA ŠKOLA BRATOLJUBA KLAIĆA</t>
  </si>
  <si>
    <t>BIZOVAC, Dr.Franje Tuđmana 1</t>
  </si>
  <si>
    <t>U Osijeku, lipanj 2018.</t>
  </si>
  <si>
    <t>STOLARIJA</t>
  </si>
  <si>
    <t>ZAVRŠNI I OSTALI RADOVI</t>
  </si>
  <si>
    <t>Demontaža stolarije</t>
  </si>
  <si>
    <t>­ obračun po kom stolarije</t>
  </si>
  <si>
    <t>Uklanjanje parapetnog zida</t>
  </si>
  <si>
    <t>Strojno i ručno uklanjanje - štemanje dijela parapetnog zida. Zid se sastoji iz zidane blok opeke , tervol 5 cm i ožbukani zid od pune opeke 12 cm. Obratiti pozornost na što manja oštećenja graničnih zidova. Stavka obuhvaća sve potrebne radnje i transporte za uklanjanje žbuke , utovar i odvoz na deponij . Obračun po m2 površine koja se uklanja.</t>
  </si>
  <si>
    <t>­ m2 parapeta</t>
  </si>
  <si>
    <t>BETONSKI I ZIDARSKI RADOVI</t>
  </si>
  <si>
    <t>Demontaža postojeće stolarije. Prilikom demontaže obratiti pozornost na što manja oštećenja graničnih zidova, stropa i poda. Stavka obuhvaća sve potrebne radnje i transporte za uklanjanje , utovar i odvoz na deponij . Stolarija veličine 160/200+75.</t>
  </si>
  <si>
    <t>Obračun po m2 izvedenog postamenta</t>
  </si>
  <si>
    <r>
      <t xml:space="preserve">Izvedba temelja-postamenta u kotlovnici      </t>
    </r>
    <r>
      <rPr>
        <sz val="10"/>
        <color theme="1"/>
        <rFont val="Arial"/>
        <family val="2"/>
        <charset val="238"/>
      </rPr>
      <t>Dobava, spravljanje i ugradnja betona C 25/30, XC2 za temelje-postamente uređaja u kotlovnici visine 10 cm. Beton armirati sa arm.mrežom Q 335, te ga zagladiti ručno za postavu keramičkih pločica. Radove izvesti precizno i bez oštećenja okolnih podnih pločica - te u tu svrhu uz rub postamenta prehodno zarezati pločice da bi se spriječilo naknadno pucanje postojećih pločica. Spravljanje i ugradnja betona je ručna.</t>
    </r>
  </si>
  <si>
    <t>Obračun po m3 betona</t>
  </si>
  <si>
    <t>m3</t>
  </si>
  <si>
    <r>
      <t xml:space="preserve">Izvedba ab stepenica sa dijelom terase         </t>
    </r>
    <r>
      <rPr>
        <sz val="10"/>
        <color theme="1"/>
        <rFont val="Arial"/>
        <family val="2"/>
        <charset val="238"/>
      </rPr>
      <t>Dobava, spravljanje i ugradnja betona C 30/37, XC2 za vanjske stepenice i nastavak terase. Debljina ab ploče 14 cm . Beton armirati sa arm.mrežom 2 x Q 335, te ga zagladiti ručno za postavu keramičkih pločica. Radove izvesti precizno i bez oštećenja okolnih podnih pločica . Ispod nastupne stepenice betonirati temelj presjeka 30 x 60 cm u širini stepenišnog kraka i jednog bočnog ruba terase . Na spoju betona sa postojećom terasom i zidom ubušiti ankere fi 12 mm , dužine 10+10 cm, na svakih 10 cm u gornjuj idonjoj zoni armiranja.  Spravljanje i ugradnja betona je ručna. Komplet beton + oplata+ armatura+ iskop za temelj.</t>
    </r>
  </si>
  <si>
    <t>2.3.</t>
  </si>
  <si>
    <t>Obračun po m2 staze</t>
  </si>
  <si>
    <r>
      <t xml:space="preserve">Izvedba betonskog rubnika-staze                           </t>
    </r>
    <r>
      <rPr>
        <sz val="10"/>
        <color theme="1"/>
        <rFont val="Arial"/>
        <family val="2"/>
        <charset val="238"/>
      </rPr>
      <t>Dobava, spravljanje i ugradnja betona C 25/30, XC2 za vanjski rubnik. Debljina ploče 10 cm , širina 60 cm . Beton armirati sa arm.mrežom Q 131, te ga zagladiti ručno uz izradu dilatacijskih spojnica.  Spravljanje i ugradnja betona je ručna. Komplet beton + oplata+ armatura+ iskop sa odvozom zemlje i nasip tampona debljine 15 cm.</t>
    </r>
  </si>
  <si>
    <t>2.4.</t>
  </si>
  <si>
    <r>
      <t xml:space="preserve">Uziđivanje fasadnog zida                               </t>
    </r>
    <r>
      <rPr>
        <sz val="10"/>
        <color theme="1"/>
        <rFont val="Arial"/>
        <family val="2"/>
        <charset val="238"/>
      </rPr>
      <t>Dobava materijala te uziđivanje fasadnog zida na južnom pročelju, na dijelu prepravljene stolarije . Zid se sastoji iz : unutarnja produžno cementna žbuka+zidani zid blok opekom u pcm 19 cm+ tervol 5 cm+zidani zid 12 cm punom opekom+ vanjska produžno cementna žbuka.  Obračunati sve radove potrebne za kompletno uziđivanje i uklapanje sa postojećom fasadom               ( uključujući i vanjsko krečenje uzidanog dijela ) .</t>
    </r>
  </si>
  <si>
    <t>Obračun po m2 fasade</t>
  </si>
  <si>
    <t>2.5.</t>
  </si>
  <si>
    <t>otvor 58,5x30 cm</t>
  </si>
  <si>
    <t>otvor fi 35/40 cm</t>
  </si>
  <si>
    <r>
      <t xml:space="preserve">Probijanje otvora sa obradom                               </t>
    </r>
    <r>
      <rPr>
        <sz val="10"/>
        <color theme="1"/>
        <rFont val="Arial"/>
        <family val="2"/>
        <charset val="238"/>
      </rPr>
      <t>Probijanje otvora u vanjskom zidu za ventilacijske otvore dim 58,5x30 cm sa zidarskom obradom rubova u pcm. te otvora u ab stropu fi 35/45 cm za ventilacijske cijevi  i otvori do fi10 cm u zidu 25-40 cm - sve sa obradom istih u pcm. Obračunati sve potrebne radove do krečenja.</t>
    </r>
  </si>
  <si>
    <t>otvor fi do 10 cm</t>
  </si>
  <si>
    <t>2.6.</t>
  </si>
  <si>
    <r>
      <t xml:space="preserve">Obrada uložina i šliceva                                     </t>
    </r>
    <r>
      <rPr>
        <sz val="10"/>
        <color theme="1"/>
        <rFont val="Arial"/>
        <family val="2"/>
        <charset val="238"/>
      </rPr>
      <t>Obrada uložina prozora na dijelu rušenja parapeta, te raznih šliceva kod polaganja instalacija u produžno cementnom mortu. Komplet do faze gletovanja i krečenja</t>
    </r>
  </si>
  <si>
    <t>obračun po m1 obrade</t>
  </si>
  <si>
    <r>
      <rPr>
        <b/>
        <sz val="10"/>
        <rFont val="Arial"/>
        <family val="2"/>
        <charset val="238"/>
      </rPr>
      <t>Napomena:</t>
    </r>
    <r>
      <rPr>
        <sz val="10"/>
        <rFont val="Arial"/>
        <family val="2"/>
        <charset val="238"/>
      </rPr>
      <t xml:space="preserve"> Sve mjere potrebno je provjeriti u naravi! Radioničke nacrte prije izvedbe treba pregledati i ovjeriti projektant!</t>
    </r>
  </si>
  <si>
    <t>Unutarnja puna vrata</t>
  </si>
  <si>
    <t>Izrada, dobava i ugradnja unutarnjih punih jednokrilnih vrata - prostorija domara, bijelo</t>
  </si>
  <si>
    <t>Vanjska puna vrata</t>
  </si>
  <si>
    <t>Izrada, dobava i ugradnja vanjskih punih dvokrilnih vrata sa nadsvjetlom - prostorija kotlovnice, bijelo</t>
  </si>
  <si>
    <t>dim. 50+80//239+65 cm</t>
  </si>
  <si>
    <t>dim. 70/200 cm</t>
  </si>
  <si>
    <t>3.3.</t>
  </si>
  <si>
    <t>Prerada vanjske stolarije</t>
  </si>
  <si>
    <t>ubacivanje nadsvjetla dim. cca 60/100 cm</t>
  </si>
  <si>
    <t>skraćivanje fasadne stijene po projektu</t>
  </si>
  <si>
    <t>Prerada vanjske PVC stolarije skraćivanjem postojeće na dijelu kotlovnice i ubacivanjem panela na dijelu nadsvjetla ( sa demontažum stakla ). Radove izvesti bez oštećenja dijela stolarije koji se zadržava. Sve prema projektu i odobrenjem nadzornog inžinjera.</t>
  </si>
  <si>
    <t>3.4.</t>
  </si>
  <si>
    <t>Vatrootporna vrata kotlovnice</t>
  </si>
  <si>
    <t>Izrada, dobava i ugradnja vatrootpornih, čeličnih, zaokretnih, jednokrilnih, PUNIH vrata, vatrootpornosti T90, tip VZV 1/60 + VST, izrađenih od čeličnog, pocinčanog lima, završno plastificiranih po krilu i dovratniku u boji po RAL-u po izboru. Vrata se isporučuju sa kompletnim tipskim okovom (hidraulički zatvarač na prolaznom krilu, 2 panta, cilindar sa 3 ključa, vatrootporna brava, par inox kvaka) i atestnom dokumentacijom izdanom od strane ovlaštene Institucije u RH.                                                                                                                                                                                                                                                        U cijenu su uključena sva vezna sredstva za montažu vrata, opšavi oko vrata, protupožarne gume, pričvrsni elementi, pp brtvljenje. Suha ugradnja.</t>
  </si>
  <si>
    <t xml:space="preserve">Dobava materijala i izrada pregradnog gipskartonskog zida, iznad protupožarnih vrata, debljine 150 mm. Zid se sastoji od:
■ 2 x 12.5 mm protupožarna ploča
■ podkonstrukcija/mineralna vuna d=100 mm
■ 2 x 12.5 mm protupožarna ploča
Ploče postaviti na tipsku pocinčanu metalnu podkonstrukciju, podgled zatvoriti dvostrukom gipskartonskom protupožarnom pločom. U cijeni radna skela (do 450 cm), sav potreban rad, oblaganje instalacijskih kanala i brtvljenje oko otvora instalacija koje prolaze kroz zid i materijal do potpune gotovosti. </t>
  </si>
  <si>
    <t xml:space="preserve">Pregradni vatrootporni zid EI-90, d=15 cm, (nadvoj) </t>
  </si>
  <si>
    <t>Pregradni vatrootporni zid EI-90, d=15 cm</t>
  </si>
  <si>
    <t xml:space="preserve">Dobava materijala i izrada pregradnog gipskartonskog zida koji se ugrađuje kao pregrada između kotlovnise i domara, debljine 150 mm. Zid se sastoji od:
■ 2 x 12.5 mm protupožarna ploča
■ podkonstrukcija/mineralna vuna d=100 mm
■ 2 x 12.5 mm protupožarna ploča
Ploče postaviti na tipsku pocinčanu metalnu podkonstrukciju, podgled zatvoriti dvostrukom gipskartonskom protupožarnom pločom. U cijeni radna skela (do 450 cm), oblaganje instalacijskih kanala, i brtvljenje otvora oko instalacija koje prolaze kroz zid, sav potreban rad i materijal do potpune gotovosti. </t>
  </si>
  <si>
    <t>­ podne pločice</t>
  </si>
  <si>
    <t>4.3.</t>
  </si>
  <si>
    <t>Podne pločice podesta kotlovnice</t>
  </si>
  <si>
    <t>Dobava materijala i polaganje podnih keramičkih pločica u unutarnje prostorije na podestima-temeljima u kotlovnici. Pločice se polažu ljepljenjem cementnim ljepilom na prethodno betoniranu površinu.  Način polaganja i vrsta pločica ista ili slična postojećim.</t>
  </si>
  <si>
    <t>­ sokl h=10cm</t>
  </si>
  <si>
    <t>4.4.</t>
  </si>
  <si>
    <t>Podne pločice stepenica i terase</t>
  </si>
  <si>
    <t xml:space="preserve">Dobava materijala i polaganje protukliznih podnih keramičkih pločica na vanjske stepenice i terasu. Pločice gazišta stepenica sadrže obaveznu protukliznu profilaciju po nastupnom rubu gazišta. Pločice se polažu ljepljenjem cementnim ljepilom na prethodno betoniranu površinu. Nastupni rub pločica gazišta obavezno dodatno protuklizno profiliran. </t>
  </si>
  <si>
    <t>­ čela stepenica h= 16 cm</t>
  </si>
  <si>
    <t>­ sokl h = 10 cm</t>
  </si>
  <si>
    <t>Završno fino čišćenje objekta nakon dovršetka svih građevinsko-obrtničkih radova. Prilikom čišćenja paziti da se završna obrada ne ošteti.</t>
  </si>
  <si>
    <t>Napomena: višekratna čišćenja u tijeku gradnje ulaze u jedinične cijene svih sudionika na gradnji, ne ulaze u ovu stavku i ne obračunavaju se posebno.</t>
  </si>
  <si>
    <t xml:space="preserve">­ obračun po m2 tlorisne površine </t>
  </si>
  <si>
    <t>4.5.</t>
  </si>
  <si>
    <t>Radovi na adaptaciji dimnjaka</t>
  </si>
  <si>
    <t>Izrezivanje površine dimnjaka iznad krova dimenzija cca 25 x 120 cm okomito na 40 cm od betonske kape. Izrezuje se betonski plašt dimnjaka i keramička cijev. Po montaži novih dimovodnih cijevi otvori se zatvaraju ugradnjom lima oko keramičke cijevi , te betoniranjem betonskog plašta i ličenjem u boji postojećeg dimnjaka. Sve komplet po projektu i odobrenju nadzornog inžinjera.</t>
  </si>
  <si>
    <t>po komadu otvora</t>
  </si>
  <si>
    <t>4.6.</t>
  </si>
  <si>
    <t>Zatvaranje postojećih dimovodnih otvora</t>
  </si>
  <si>
    <t>Zatvaranje dimovodnih otvora u kotlovnici dimenzija cca fi 30 cm . Izrezuje se betonski plašt dimnjaka i keramička cijev. Po montaži novih dimovodnih cijevi otvori se zatvaraju ugradnjom lima oko keramičke cijevi , te betoniranjem betonskog plašta i ličenjem u boji postojećeg dimnjaka. Sve komplet po projektu i odobrenju nadzornog inžinjera.</t>
  </si>
  <si>
    <t>4.7.</t>
  </si>
  <si>
    <t>Prerada oborinske vertikale</t>
  </si>
  <si>
    <t xml:space="preserve"> Prerada oborinske vertikale zbog izrade terase ubacivanjem LŽ revizije , lŽ T-komada, LŽ cijevi i LŽ luka sve fi 125 mm u ab ploči terase. Sve prema projektu .</t>
  </si>
  <si>
    <t>po kompletu</t>
  </si>
  <si>
    <t>kpl</t>
  </si>
  <si>
    <t>4.8.</t>
  </si>
  <si>
    <t>4.9.</t>
  </si>
  <si>
    <t>4.10.</t>
  </si>
  <si>
    <t>Završno čišćenje</t>
  </si>
  <si>
    <t>­ zidovi</t>
  </si>
  <si>
    <r>
      <t>Krečenje parapeta, zidova i stropova disperzivnom</t>
    </r>
    <r>
      <rPr>
        <sz val="9"/>
        <rFont val="Arial"/>
        <family val="2"/>
        <charset val="238"/>
      </rPr>
      <t xml:space="preserve"> bijelom bojom u dvije ruke komplet sa svim predradnjama. </t>
    </r>
  </si>
  <si>
    <t xml:space="preserve">Investitor:     Osnovna škola Bratoljuba Klaića, Bizovac
</t>
  </si>
  <si>
    <t xml:space="preserve">Lokacija:       31212 Bizovac, Ulica Dr. Franje Tuđmana 1  </t>
  </si>
  <si>
    <t xml:space="preserve">Glavni projekt - Strojarski projekt obnove toplovodne kotlovnice i glavnog razvoda tople vode
</t>
  </si>
  <si>
    <t>Broj projekta: LT 03 -18</t>
  </si>
  <si>
    <t>Izradio: Lekoterm d.o.o. Osijek</t>
  </si>
  <si>
    <t>Projektant: mr.sc. Petar Leko dipl.ing.stroj.</t>
  </si>
  <si>
    <t>Cijena za svaku točku ovog troškovnika podrazumijeva dobavu, montažu, spajanje, te dovođenje u stanje potpune funkcionalnosti, ukoliko nije predviđeno posebnom stavkom.</t>
  </si>
  <si>
    <t>Podrazumjeva se da je u cijeni  ukalkuliran sav potreban spojni, montažni, ovjesni i ostali materijal potreban za potpuno funkcioniranje, ukoliko nije predviđeno posebnom stavkom.</t>
  </si>
  <si>
    <t>Podrazumjeva se da je u cijeni  ukalkuliran trošak skela, za montažu na visini i viljuškara ili dizalica za istovar i postavljanje teške opreme na mjesto montaže, ukoliko nije predviđeno zasebnim stavkama.</t>
  </si>
  <si>
    <r>
      <t>Prije narudžbe količina materijala čija se karakteristična veličina izražava u m, m</t>
    </r>
    <r>
      <rPr>
        <vertAlign val="superscript"/>
        <sz val="10"/>
        <rFont val="Times New Roman"/>
        <family val="1"/>
        <charset val="238"/>
      </rPr>
      <t>2</t>
    </r>
    <r>
      <rPr>
        <sz val="10"/>
        <rFont val="Times New Roman"/>
        <family val="1"/>
        <charset val="238"/>
      </rPr>
      <t>, m</t>
    </r>
    <r>
      <rPr>
        <vertAlign val="superscript"/>
        <sz val="10"/>
        <rFont val="Times New Roman"/>
        <family val="1"/>
        <charset val="238"/>
      </rPr>
      <t>3</t>
    </r>
    <r>
      <rPr>
        <sz val="10"/>
        <rFont val="Times New Roman"/>
        <family val="1"/>
        <charset val="238"/>
      </rPr>
      <t xml:space="preserve"> ili kg, izvođač je dužan provjeriti narudžbene količine na osnovu stvarnih izmjera i ili nacrtni dijelova projekta. Za eventualne manjkove ili viškove projektant ne snosi odgovornost.</t>
    </r>
  </si>
  <si>
    <t>S  izvođačima radova definiranim drugim projektima, izvođač radova po ovom projektu, mora uskladiti redoslijed izvođenja radova, kako ne bi došlo do preklapanja s  trasama  drugih instalacija i položajima opreme. Sva eventualna neusklađena izvođač je dužan o svom trošku otkloniti.</t>
  </si>
  <si>
    <t>Ukoliko je za izvođenje  pojedinih radova  potrebna izrada  radionička nacrta, podrazunjeva se da su troškovi njene izrade ukalkulirani stavkama troškovnika za te radove.</t>
  </si>
  <si>
    <t xml:space="preserve">Davanjem ponude smatra se da je ponuđač, na što ima pravo, pregledao cjelokupnu projektnu dokumentaciju (nacrtni i tekstualni dio) čiji je ovaj troškovnik dio. </t>
  </si>
  <si>
    <t>Rb.</t>
  </si>
  <si>
    <t>Jed. mjera</t>
  </si>
  <si>
    <t>Količina</t>
  </si>
  <si>
    <t>Jed. cijena</t>
  </si>
  <si>
    <t>Ukupna cijena</t>
  </si>
  <si>
    <t>A</t>
  </si>
  <si>
    <t>DEMONTAŽNI RADOVI SPREMNIKA I INSTALACIJE LOŽ ULJA</t>
  </si>
  <si>
    <t>A.1</t>
  </si>
  <si>
    <t>INSTALATERSKI RADOVI</t>
  </si>
  <si>
    <t>Pražnjenje podzemnog čeličnog spremnika lož ulja zapremnine 40 m3  i cijevovoda  od spremnika do plamenika kotlova,   njihovo ispiranje i odvoz  otpadnog materijala  po ovlaštenoj pravnoj osobi za zbrinjavanje otpada, koja je dužna korisniku predati odgovarajuću dokumentaciju o ekološkom zbrinjavanju. Ovlaštena pravna osoba predmetne radove mora izvesti stručno i kvalitetno poštujući ne samo propise zaštite okoliša, nego i specifične protupožarne propise.</t>
  </si>
  <si>
    <t>Demontaža  i odvoz opreme koja se  trajno uklanja iz upotrebe  i predaja vlasniku korisniku građevine (na prethodno dogovoreno otvoreno ili zatvoreno skladište) odnosno odvozi na lokaciju pravne osobe za metalni otpad ili deponiju građevinskog materijala. Stavka uključuju korištenje kamiona s dizalicom, za prijevoz i dizanje.</t>
  </si>
  <si>
    <t>podzemni čelični spremnik zapremnine 40 m3  kom 1</t>
  </si>
  <si>
    <t xml:space="preserve">metalnih poklopaca  armirano betonski okana spremnika, kom 3 </t>
  </si>
  <si>
    <t>odzračno dozračnog cjevovoda DN 50, l= 4 m</t>
  </si>
  <si>
    <t>cjevovoda lož ulja DN 20 i DN 25,  cca 55 m, komplet s termičkom izolacijom mineralna vuna + obloga AL. lim.</t>
  </si>
  <si>
    <t>Ukupno A.1</t>
  </si>
  <si>
    <t>A.2</t>
  </si>
  <si>
    <t>POPRATNI GRAĐEVINSKI OBRTNIČKI RADOVI</t>
  </si>
  <si>
    <t>1</t>
  </si>
  <si>
    <t>Kombinirani (strojno/ručni) iskop zemlje  III ktg, za otkopavanje podzemnog spremnika lož ulja, do vijčani spojeva pričvrščenja za armirano betonske stope, uključivo i zemlje iznad spojnog betonskog kanala kotlovnica/spremnik (smo na mjestima loma kanala radi mogućnosti izvlačenja  prethodno ispražnjenih cjevovoda lož ulja).</t>
  </si>
  <si>
    <t>2</t>
  </si>
  <si>
    <t>Razbijanje (pikamerom)  triju armirano betonski okana spremnika (debljine stijenki 25cm)  do min dubine 1 m odnosno do stijenki spremnika i poklopaca betonski kanala  širine 50 cm, debljine stjenki (cca  15 cm) u dužini cca 3x3 m (volumen armirano betonski stijenki  i poklopaca prije razbijanja cca 7 m3).</t>
  </si>
  <si>
    <t xml:space="preserve">3 </t>
  </si>
  <si>
    <t xml:space="preserve">Dobava i razastiranje pijeska </t>
  </si>
  <si>
    <t>4</t>
  </si>
  <si>
    <t xml:space="preserve">Zatrpavanje  rupe demontiranog spremnika goriva i betonskog kanal cjevovoda lož ulja, materijalom od razbijanja , iskopa  i pjeskom, uz vlaženje i strojno nabijanje (žabicom), do dubine cca  70 cm od nivoa okolnog terena (na mjestu spremnika) i 15 cm od nivoa okolnog terena  na mjestu betonski kanala. </t>
  </si>
  <si>
    <t>5</t>
  </si>
  <si>
    <t>Zatrpavanje  gornjeg dijela rupe demontiranog spremnika goriva zemljom od iskopa, uz vlaženje i strojno nabijanje (žabicom), do nivoa okolnog terena.</t>
  </si>
  <si>
    <t>6</t>
  </si>
  <si>
    <t xml:space="preserve">Grabljanje zemlje iznad zatrpane rupe spremnika, sijanje  i uvaljivanje sjemena  trave. </t>
  </si>
  <si>
    <t>7</t>
  </si>
  <si>
    <t>Podizanje i uklanjanje zaštitene ograde oko mjesta izvođenja radova, dužine cca  40 m.</t>
  </si>
  <si>
    <t>Ukupno A.2</t>
  </si>
  <si>
    <t>B</t>
  </si>
  <si>
    <t>PRIKLJUČAK I KUĆNA INSTALACIJA PRIRODNOG PLINA</t>
  </si>
  <si>
    <t>B.1</t>
  </si>
  <si>
    <t>PLINOVODNI PRIKLJUČAK ST (SREDNJETLAČNI)</t>
  </si>
  <si>
    <t xml:space="preserve">Dobava i montaža cijevi žute boje iz polietilena visoke gustoće PE 100/SDR 11serije S5 za protočni fluid prirodni plin izrađenih u skladu s važećim normama i propisima u za srednjetlačne priključke prirodnog plina. </t>
  </si>
  <si>
    <t xml:space="preserve">d 63 x 8,2  mm  (plinovodna cijev)                                          </t>
  </si>
  <si>
    <t>m</t>
  </si>
  <si>
    <t xml:space="preserve">d 110x 14,6 mm  (zaštitna cijev- ugraduje se na križanju s ostalim podzemnim instalacijama, na mjestima gdje nisu zadovoljene minimalne sigurnosne udaljenosti i ispod prometnica)                                          </t>
  </si>
  <si>
    <t>Dobava i montaža zapornih cijevni armatura, fazonskih komada, spojnica iz polietilena visoke gustoće za elektrofuziono zavarivanje iz materijala kompaktibilnog  cijevima (PE 100 SDR 15 /ISO S5) namjenjenih za srednjetlačne priključke prirodnog plina.</t>
  </si>
  <si>
    <t>2.1</t>
  </si>
  <si>
    <t>Sedlo s nožem, s okretnim nastavkom d-d1 =  63-63</t>
  </si>
  <si>
    <t>2.3</t>
  </si>
  <si>
    <t xml:space="preserve">Prijelazni komad PE-HD/ČELIK d 63/DN 50 </t>
  </si>
  <si>
    <t>2.4</t>
  </si>
  <si>
    <t xml:space="preserve">Završna kapa s integriranom stegom d 63 . Kapa se demontira po izvršenoj kontroli čvrstoće plinskog priključka, odnosno neposredno prije prikljucenja na ulicni plinovod.
</t>
  </si>
  <si>
    <t>2.5</t>
  </si>
  <si>
    <t>Spojnica za elektrofuziono spajanje d 63</t>
  </si>
  <si>
    <t>2,6</t>
  </si>
  <si>
    <t>Spojnica za elektrofuziono spajanje d 110</t>
  </si>
  <si>
    <t>2.7</t>
  </si>
  <si>
    <t>Poluetilenska uvarna plinska  kuglasta slavina, za podzemnu ugradnju, komplet s  teleskopskom garniturom (vreteno 0,8 m)  i škrinjicom (ljevano željeznom kapom) DN 50(d= 63)/NP 10</t>
  </si>
  <si>
    <t xml:space="preserve">kpl </t>
  </si>
  <si>
    <t>3</t>
  </si>
  <si>
    <t>60,3 x 2,9 mm (DN 50) - plinovodna cijev</t>
  </si>
  <si>
    <t>88,9 x 3,2 mm (DN 80) - zaštitna  cijev</t>
  </si>
  <si>
    <t>Dobava i montaža toploskupljajuće cijevi Ø 120/40 mm</t>
  </si>
  <si>
    <t>Dobava i montaža jednoslojne  PVC drenažne cijevi Ø 125</t>
  </si>
  <si>
    <t>DN 50, PN 16</t>
  </si>
  <si>
    <t>DN 50, PN 16 – slijepa prirubnica</t>
  </si>
  <si>
    <t xml:space="preserve">DN 50, PN 16 </t>
  </si>
  <si>
    <t>Izrada i dobava metalnog stupa za pločice upozorenja za spoj plinskog priključka na ulični plinovod (Č. cijev  Ø48,3x2,6, L= 1,2m koja se ubetonirava u betonsku stopu cca 40 cm od nivoa terena) + metalne  pločice upozorenja za spoj plinskog priključka na ulični plinovod, sve u skladu s propisom GPZ 508261/04. Komplet rad i materijal.</t>
  </si>
  <si>
    <t>Ispitivanje nepropusnosti prespoja na ulicni plinovod d 63 PE i ispitivanje nepropusnosti svih spojeva na kućnom prikljucku. Ispitivanje izvršiti prije zatrpavanja rova i montažnih jama. Kontrolu nepropusnosti postupkom A4 u kombinaciji s indikatorom plina  kućnog priključka izvršiti nakon priključenja na ulicni plinovod i puštanja plina. Za provedeno ispitivanje treba biti izraden odgovarajući zapisnik sukladno važečim normama i propisima za ovu namjenu i odobren od strane operatora distribucijskog sustava plina (distributera).</t>
  </si>
  <si>
    <t xml:space="preserve">Antikorozivna zaštita svih čelicnih cijevi, uvarnih elemenata, prirubnica i nosača cijevi. U sklopu ove stavke uključeno je odmašćivanje, ručno čišćenje površina i otprašivanje. Antikorozivna zaštita nadzemnih dijelova izvodi se s dva premaza temeljnom bojom i s dva premaza završne žute boje RAL 1021, prema važečim normama i propisima za ovu namjenu.
Na vijčanim spojevima prirubnica izvedenim s nazubljenim podloškama, matica i vijak moraju biti obojani crvenom bojom.
</t>
  </si>
  <si>
    <t xml:space="preserve">Geodetsko snimanje  podzemno izvedene instalacije priključka plina (i podzemnog razvoda plina od MRS-e do kotlovnice) , uključivo predaju elaborata u katastar </t>
  </si>
  <si>
    <t>MJERNO REDUKCIJSKA STANICA  (MRS-a) I RAZVOD PLINA (KUĆNA INSTALACIJA)</t>
  </si>
  <si>
    <t xml:space="preserve">Dobava i ugradnja regulatora tlaka  plina s blokirajućim ventilom od previsokog izlaznog tlaka i sigurnosnom membranom, prema bažečim  normama.  Dobavu i ugradnju izvršiti u dogovoru s operatorom distribucijskog sustava plina (distributerom). </t>
  </si>
  <si>
    <t xml:space="preserve">ulazni tlak:  1,0 do 3,0 bar (relativni) </t>
  </si>
  <si>
    <t>izlazni tlak: 75 mbar</t>
  </si>
  <si>
    <t>zahtjevani max protok: 61 m3/h</t>
  </si>
  <si>
    <t>prirubni priključci za protok plina: DN 50/ PN16</t>
  </si>
  <si>
    <t xml:space="preserve">ispušni priključak (odzraka): R1“ </t>
  </si>
  <si>
    <t>sapnica 10 mm za pe= 1 bar i pa=75 mbara</t>
  </si>
  <si>
    <t>opruga regulatora za radno područje 70-140 mbara: crna 955-200-17;</t>
  </si>
  <si>
    <t xml:space="preserve">opruga blok ventila za previsoki tlak, radnog područja 50-150 mbara: plava 955-200-23; </t>
  </si>
  <si>
    <t xml:space="preserve">Dobava, baždarenje, ugradnja, podešavanje, plombiranje i puštanje u rad, prirubničkog plinomjera s rotacijskim klipovima,  vatrootporne izvedbe, u kompletu s  elektronskim korektorom  protoka za mogućnost daljinskog očitanja, s mjernim područjem od 0,9 do 10 bara. Stavka podrazumjeva sitni montažni i potrošni materijal (brtve i spojne elemente, ulje za podmazivanje). Treba udovoljiti zahtjevima važečih normami i propisima za ovu namjenu, odnosno mora imati certifikat(e) i EU oznaku,  po kojima zadovoljava zahtjevima važečih EU smjernica. Dobavu i ugradnju izvršiti u dogovoru s operatorom distribucijskog sustava plina (distributerom). 
</t>
  </si>
  <si>
    <t xml:space="preserve">max  proračunski protok  Qmax =61m3/h  </t>
  </si>
  <si>
    <t>minimalni proračunski protok (najmanjeg plinskog trošila štednjaka školske kuhinje)): Qmin = 0,37m3/h (plinski štednjak)</t>
  </si>
  <si>
    <t xml:space="preserve">radni pritisak do 16 bara. </t>
  </si>
  <si>
    <t>nazivne veličine prirubnički priključaka: DN 50/PN16</t>
  </si>
  <si>
    <t xml:space="preserve">napajanje baterijsko 16,5Ah, napon U ≤ 16 V. </t>
  </si>
  <si>
    <t xml:space="preserve">temperaturno područje radne okoline:  -30oC do +60oC. </t>
  </si>
  <si>
    <t>oznaka protueksplozijske zaštite Ex  II 1/2G Ex ia IIC TS c T6.</t>
  </si>
  <si>
    <t>Odgovara plinomjer s rotacionim klipovima , izrađen od duktilnog željeza veličine G 40/PN 16  + korektor .</t>
  </si>
  <si>
    <t>zahtjevani max protok: 58,6 m3/h</t>
  </si>
  <si>
    <t>Isporuka sa spojnim fitinzima  i brtvama</t>
  </si>
  <si>
    <t xml:space="preserve">Dobava i ugradnja  plinskog regulatora  slijedećih karakteristika: priključci: R 1“, pe= 75 mbar i pa=20 mbara, Vmax=8m3/h; </t>
  </si>
  <si>
    <t>Dobava i ugradnja el. magnetnog ventila (bez napona  opružno zatvoren), veličina DN 25 (1"); napajanje 230V.</t>
  </si>
  <si>
    <t>Dobava i ugradnja dizni (sapnica) za izgaranje prirodnog plina umjesto UNP-a na postojećem plinskom štednjaku (Whirlpool) po ovlaštenom serviseru i  puštanje servisiranog štednjaka u upotrebu. O učinjenoj servisnoj prepravci korisnik mora posjedovati servisni zapisnik.</t>
  </si>
  <si>
    <t xml:space="preserve">Dobava i ugradnja  kuglaste slavine za plin, s prirubnim priključcima kratke izvedbe, s brtvama i vijcima.  Materijal kucišta GGG40.
</t>
  </si>
  <si>
    <t>DN 80/PN6</t>
  </si>
  <si>
    <t>DN 50/PN6</t>
  </si>
  <si>
    <t xml:space="preserve">Dobava i ugradnja  kuglaste slavine za plin, s navojnim priključcima:  
</t>
  </si>
  <si>
    <t xml:space="preserve"> DN 15 (R1/2")</t>
  </si>
  <si>
    <t xml:space="preserve"> DN 25 (R1")</t>
  </si>
  <si>
    <t>Dobava i ugradnja  čepa s navojnim priključkom, iz temper ljeva, veličine DN 15 (R1/2"), koja se uvrće na kraju odzračnog voda plina i dodatno s lančićem veže za kraj cijevi (radi onemogućavanja "gubljenja". Treba biti  po montaži obojan crvenom bojom.</t>
  </si>
  <si>
    <t xml:space="preserve">Dobava i ugradnja termičkog zapornog osigurača za plin, s prirubnim priključcima, kpl. s  kontraprirubnicama, brtvama i vijcima, nazivnog promjera DN 80.
</t>
  </si>
  <si>
    <t xml:space="preserve">Dobava i montaža cijevi iz polietilena visoke gustoće PE 100/SDR 17,6  za protočni fluid zemni plin (maksimalnog pritiska 100 mbara) izrađenih u skladu s važečim normama i propisima za ovu namjenu,  žute boje. </t>
  </si>
  <si>
    <t xml:space="preserve">d 90x 5,2  mm  (plinovodna cijev)                                          </t>
  </si>
  <si>
    <t xml:space="preserve">d 140 x 8 mm  (zaštitna cijev - ugraduje se na križanju s ostalim podzemnim instalacijama (el. kabeli, vodovodne cijevi)  i na mjestima gdje nisu zadovoljene minimalne sigurnosne udaljenosti (okno kanalizacije)                                         </t>
  </si>
  <si>
    <t>Dobava i montaža cijevni armatura i spojnica iz polietilena visoke gustoće za elektrofuziono zavarivanje iz materijala kompaktibilnog  cijevima (PE 100 SDR 11).</t>
  </si>
  <si>
    <t xml:space="preserve">Prijelazni komad PE-HD/ČELIK d 90/DN 80 </t>
  </si>
  <si>
    <t xml:space="preserve">Spojnica za elektrofuziono spajanje d 90 </t>
  </si>
  <si>
    <t>Ø 88,9 x4,05 mm (DN 80)- plinovodna cijev</t>
  </si>
  <si>
    <t>Ø76,1x3,65 mm (DN 65)- plinovodna cijev</t>
  </si>
  <si>
    <t>Ø 60,3 x 3,65 mm (DN 50)- plinovodna cijev</t>
  </si>
  <si>
    <t>Ø 33,7x 3,25 mm (DN 50)- plinovodna cijev</t>
  </si>
  <si>
    <t>Ø 21,3x 2,65mm (DN 15 - plinovodna cijev</t>
  </si>
  <si>
    <t>Ø 133x 4mm (DN 125) - zaštitna cijev</t>
  </si>
  <si>
    <t>Ø 88,9 x 3,2 mm (DN 80)</t>
  </si>
  <si>
    <t>Ø 63,5x 2,9 mm (DN 50)</t>
  </si>
  <si>
    <t>Ø33,7x 2,9 mm (DN25)</t>
  </si>
  <si>
    <t>Dobava i ugradnja čelični prijelazni cijevni komada  - koncentrični, bez prirubnica , u skladu s važečim normama i propisima za ovu namjenu</t>
  </si>
  <si>
    <t>D1xD2= 88,9x76,1</t>
  </si>
  <si>
    <t>D1xD2= 76,1x57</t>
  </si>
  <si>
    <t>DN 80, PN 16</t>
  </si>
  <si>
    <r>
      <t>Izrada i montaža ispusnog dijela odušnog voda  DN 25 koji treba biti izveden prema važečim normama i propisima za ovu namjenu, od luka 180</t>
    </r>
    <r>
      <rPr>
        <vertAlign val="superscript"/>
        <sz val="10"/>
        <rFont val="Times New Roman"/>
        <family val="1"/>
        <charset val="238"/>
      </rPr>
      <t>o</t>
    </r>
    <r>
      <rPr>
        <sz val="10"/>
        <rFont val="Times New Roman"/>
        <family val="1"/>
        <charset val="238"/>
      </rPr>
      <t xml:space="preserve"> i č. mreže oka 10 mm. </t>
    </r>
  </si>
  <si>
    <t>Izrada i montaža  slobodno stojećeg limenog ormara MRS-e, gabarita 160 x1000 x 400 mm, izdignutog iznad okolnog terena cca 0,8 m, izrađenog od čelični L kutnika 60x60x6 mm, dekapiranog lima (1 mm) i spojnog materijala. Noge okvira  nosača  (čelični L kutnik 60x60 x6 mm) trebaju biti ubetonirane u  armirano betonsku ploču  min 20 cm.  Na prednjoj strani ormara treba ugraditi  dvokrilna vrata sa mogućnošću zatvaranja bez zaključavanja. Ormar opremiti s ventilacionim otvorima - četiri čelične fiksne žaluzine 250 x150 mm (Aef.1.= 110 cm2), ugrađene prema nacrtnom dijelu projekta. Ormar  zaštititi antikoroziono premazom temeljne boje i dva premaza pokrovne žute boje (RAL 1003).</t>
  </si>
  <si>
    <t>Dobava i ljepljenje naljepnice (200x200 mm), otporne na vanjske utjecaje, na ormar (vrata) mjerno redukcijske stanice  s natpisom PLIN, natpisom tel. broja dežurne službe distributera plina i znakovima zabrane i opasnosti: “Zabrana  upotrebe otvorenog plamena; “Zabrana  pušenja” ;  “Zabrana  pristupa neovlaštenim osobama";  "Zabrana upotrebe alata koji iskri"; “Opasnost od požara !”; “Opasnost od eksplozije! ”;</t>
  </si>
  <si>
    <t>Izrada ili dobava  limenog ormara glavne zaporne  plinske slavine kotlovnice  i njegova montažu na zid kotlovnice . Gabariti 600x750x350 mm. Materijal izrade čelični L profila (40x 40 mm),  dekapirani lim (1 mm) i spojni materijal.  Na prednjoj strani ormara treba ugraditi  jednokrilna vrata sa mogučnošću zatvaranja bez zaključavanja. Ormar opremiti s ventilacionim otvorima Ø 15mm ili prorezima (Aef= 110 cm2),  Ormar  zaštititi antikoroziono premazom temeljne boje i dva premaza pokrovne žute boje (RAL 1003).</t>
  </si>
  <si>
    <t>Dobava i ljepljenje naljepnica  otporni na vanjske utjecaje , na ormar (vrata) glavne zaporne slavine kotlovnice, a)dimenzija 200x100 mm  s natpisiom  PLIN   i b)dimenzija 300x200 mm  s natpisiom GLAVNI ZAPOR KOTLOVNICE.</t>
  </si>
  <si>
    <t>Izrada ili dobava  limenog ormara glavne zaporne  plinske slavine kotlovnice  i njegova montažu na zid kotlovnice neposredno uz dvokrilna vrata. Gabariti 600x750x350 mm. Materijal izrade čelični L profila (40x 40 mm),  dekapirani lim (1 mm) i spojni materijal.  Na prednjoj strani ormara treba ugraditi  jednokrilna vrata sa mogučnošću zatvaranja bez zaključavanja. Ormar opremiti s ventilacionim otvorima Ø 15mm ili prorezima (Aef= 110 cm2),  Ormar  zaštititi antikoroziono premazom temeljne boje i dva premaza pokrovne žute boje (RAL 1003).</t>
  </si>
  <si>
    <t>Dobava ili izrada i montaža ovjesa i  ili oslonaca  zračno položenih čeličnih cijevi za razvod plina (navojne šipke i matice, obujmice, profilirani Č. nosači i sl.</t>
  </si>
  <si>
    <t>Izrada prodora kroz zid (od opeke)  za ugradnju proturne cijevi plinskog razvoda (1xØ=cca140 mm +4xØ=cca 50 mm), uključivo zatvaranje  rupa i zaglađivanje sa zidnim stijenkama</t>
  </si>
  <si>
    <t xml:space="preserve">kom </t>
  </si>
  <si>
    <t>a)Prethodno ispitivanje je ispitivanje čvrstoće i odnosi se na novoizrađenu instalaciju bez armature. Za vrijeme ispitivanja svi ispusti instalacije moraju biti nepropusno zatvoreni metalnim čepovima, kapama ili slijepim prirubnicama. Prethodno ispitivanje se smije izvoditi na instalaciji sa ugrađenom armaturom, ako je nazivni tlak armature najmanje jednak ispitnom tlaku. Pri ovom ispitivanju spoj s instalacijom koja je pod plinom, nije dozvoljen.
Prethodno ispitivanje vrši se pri ispitnom tlaku od 1,0 bar, zrakom ili inertnim plinom (npr. dušik, ugljicni dioksid). Nakon izjednacenja temperature cjevovoda i okoline, ispitni tlak ne smije pasti za ispitno vrijeme od 20 minuta. Ako su u prethodno ispitivanje uključeni i zaporni elementi i ako je ispitni instrument klase 0,6 onda se to ispitivanje smatra ujedno i glavnim ispitivanjem.</t>
  </si>
  <si>
    <t>b) Glavno ispitivanje je ispitivanje nepropusnosti i odnosi se na instalaciju s armaturom, ali bez prikljucenih plinskih trošila, regulacijskih i sigurnosnih elemenata. Glavno ispitivanje vrši se pri ispitnom tlaku 150 mbar, zrakom ili inertnim plinom. Nakon izjednacenja temperature ispitni tlak ne smije pasti za ispitno vrijeme od 20 minuta. Ispitni instrument mora biti klase 0,6 i takve točnosti da se može ocitati pad tlaka 0,1 mbar.</t>
  </si>
  <si>
    <t>c)Po odzračivanju, puštanju plina i puštanju u rad plinske instalacije potrebno je izvršiti kontrolu nepropusnosti postupkom A4 u kombinaciji s indikatorom plina.</t>
  </si>
  <si>
    <t xml:space="preserve">Antikorozivna zaštita ukopanih i dijela nadzemno položenih celicnih cijevi  (do ulaza u limeni ormar) i uvarnih elemenata prema normi važečim normama i propisima za ovu namjenu. U sklopu ove stavke ukljuceno je odmašcivanje, ručno čišcenje površina i otprašivanje.
Antikorozivna zaštita izvodi se sa: osnovnim premazom - prajmerom, polietilenskom samoljepljivom trakom za antikorozivnu zaštitu # 942-30 sa 100% preklopom, polietilenskom samoljepljivom trakom za mehaničku zaštitu antikorozivno izoliranih čelicnih cjevovoda # 955-28.
Na prijelazima  Č. zaštitne cijevi/plinovodna cijev i na čeličnom dijelu prijelaznog komada PE/ČELIK ugraditi toploskupljajuću cijev 173/63 mm  </t>
  </si>
  <si>
    <t xml:space="preserve">Antikorozivna zaštita svih čeličnih cijevi, prirubnica i nosača cijevi. U sklopu ove stavke uključeno je odmašćivanje, ručno čišcenje površina i otprašivanje. Antikorozivna zaštita nadzemnih dijelova plinovoda izvodi se s dva premaza temeljne boje i s dva premaza završne žute boje RAL 1021, prema važečim normama i propisima za ovu namjenu. Na vijčanim spojevima prirubnica izvedenim sa nazubljenim podloškama, matica i vijak moraju biti obojani crvenom bojom.
</t>
  </si>
  <si>
    <t xml:space="preserve">Odzračivanje i ispiranje  kućne plinske instalacije (volumena cca 200 l)  korištenjem dušika i asistencija distributeru plina pri puštanju plina u instlaciju. U stavci kalkulirati  trošak dušika.
</t>
  </si>
  <si>
    <t xml:space="preserve">Ispitivanju ispravnosti i nepropusnosti plinske instalacije po distributeru plina, po kojem treba biti sačinjeno  izvješće/potvrda </t>
  </si>
  <si>
    <t>Troškovi prijevoza i uskladištenja specificirane opreme i materijala, od mjesta nabavke do gradilišta, troškovi dovoza i odvoza alata potrebnog za montažu instalacije, svi prijenosi po gradilištu, te odvoz preostalog materijala uključivo i čišćenje gradilišta.</t>
  </si>
  <si>
    <t>Probni rad i  osposobljavanje osoblja korisnika (investitora) za korištenje instalacije</t>
  </si>
  <si>
    <t>Ukupno B.1</t>
  </si>
  <si>
    <t>B.2</t>
  </si>
  <si>
    <t>Regulacija prometa u toku izvođenja radova (izrada elaborata regulacije prometa, uključivo i ishođenje suglasnosti nadležnog poduzeća za održavanje cesta, postavljanje prometni znakova i svjetlosne signalizacije)</t>
  </si>
  <si>
    <t>Kombibnirani ručno(60%-strojno 40%) iskop dvaju probni šliceva, dužine  po cca 4 m a dubine cca 0,8 m radi pronalaženja priključnog plinovoda i drugih instalacija u njegovoj blizini (električni, kanalizacijskih i vodovodni)</t>
  </si>
  <si>
    <t>Izrada, postavljanje i skidanje zaštitne ograde uz rov (obostrano)</t>
  </si>
  <si>
    <t>Uklanjanje raslinja  (visine do 2 m, komada 2), sa trase polaganja plinovodnog priključka koje se nalazi na građevinskoj parceli vlasnika građevine.</t>
  </si>
  <si>
    <t>Uklanjanje opločnjaka  s površine (4x1) m2, kolnog ulaza  u obiteljsku kuću ispod kojeg prolazi ulični plinovod PE-HD / d=63mm, uključivo postavljanje zaštitne folije, preko preostalog dijela, radi izbjegavanja njegova oštećenja.</t>
  </si>
  <si>
    <t>8</t>
  </si>
  <si>
    <t xml:space="preserve">Rezanje i odstranjivanje asfaltne površine parkirališta uz cestu (5x 1,0 x 0,15) m </t>
  </si>
  <si>
    <t xml:space="preserve">Kombinirani (strojno/ručni = 75%/ 25%) iskop rova  plinskog priključka  u tlu III ktg. Sav iskopani materijal odbaciti od rova  min 50 cm. U stavci  je  potrebno  kalkuliran: </t>
  </si>
  <si>
    <t xml:space="preserve">*iskop za polaganje plinovodne cijevi širine x dubina x dužina (0,6 x1 x 50) m; </t>
  </si>
  <si>
    <t>* proširenje iskopa za  strojnu bušeću garnituru (5x1,0x1,2)m , u  uz uličnu cestu.</t>
  </si>
  <si>
    <t xml:space="preserve">*proširenje iskopa uvarne jame na mjestu priključka na ulični plinovod   (1,3x1, 3x 1,3) m </t>
  </si>
  <si>
    <t xml:space="preserve">* iskop terena za armirano betonsku ploču MRS-e (2x1x0,5) m </t>
  </si>
  <si>
    <r>
      <t>m</t>
    </r>
    <r>
      <rPr>
        <vertAlign val="superscript"/>
        <sz val="10"/>
        <rFont val="Times New Roman"/>
        <family val="1"/>
        <charset val="238"/>
      </rPr>
      <t>3</t>
    </r>
  </si>
  <si>
    <t>Strojno bušenje provrta Ø 20 cm ispod ulične ceste (l= cca 6 m) i nogostupa (l= cca 3 m).</t>
  </si>
  <si>
    <t>Ručno planiranje dna rova, da bude ravno, radi nalijeganja cijevi cijelom dodirnom površinom</t>
  </si>
  <si>
    <t>Dobava i razastiranje pijeska, granulacije 0-4 mm, po dnu rova , debljine cca 10 cm (posteljica)  uz strojno nabijanje.</t>
  </si>
  <si>
    <t>Dobava i razastiranje pijeska oko  cijevi plinovoda + 10 cm iznad cijevi plinovoda,  granulacije 0-4 mm. Ručno nabijanje.</t>
  </si>
  <si>
    <t>Zatrpavanje rova za polaganje plinovoda i uvarne jame zemljom iz iskopa u slojevima do 30 cm s vlaženjem i nabijanjem te izrada humka do visine 10 cm.</t>
  </si>
  <si>
    <t>15</t>
  </si>
  <si>
    <t>Asfaltiranje odstranjenog sloja parkirališta uz cestu (5x 1,4 x 0,25) m , s izradom tamponskog i nosećeg sloja. Komplet materijal i rad.</t>
  </si>
  <si>
    <t>16</t>
  </si>
  <si>
    <t>Opločavanje raskopanog kolnog ulaza u obiteljsku kuću, s izradom tampona i nosećeg sloja, komplet materijal i rad.</t>
  </si>
  <si>
    <t>Utovar u kamion i odvoz preostalog materijala od iskopa i drugih radova s gradilišta na  najbližu deponiju građevinskog materijala</t>
  </si>
  <si>
    <t>Dobava i ugradnja betona C 16/30 za izradu betonske stope  (0,5x0,5x0,6 ) m metalnog stupa upozorenja, betonske stope škrinjice 0,6x0,6x0,15 m i oslonca (0,4x0,4x0,2)m podzemno ugrađene kuglaste slavine i betonskog postolja  limenog ormara MRS-e (2x1 x0,25)m, komplet s oplatom i armaturom (č. mrežom Q221).</t>
  </si>
  <si>
    <t>Dobava i suho slaganje pune opeke NF  (25x12x7 cm) oko ugradne garniture podzemne plinske slavine</t>
  </si>
  <si>
    <t>Zasijavanje trave iznad trase položenog plinovodnog priključka s uvaljivanjem</t>
  </si>
  <si>
    <t>Troškovi dovoza i odvoza alata potrebnog za izvođenje navedenih radova te svi prijenosi po gradilištu uključivo i čišćenje gradilišta.</t>
  </si>
  <si>
    <t>Ukupno B.2</t>
  </si>
  <si>
    <t>C</t>
  </si>
  <si>
    <t>OBNOVA INSTALACIJA  KOTLOVNICE</t>
  </si>
  <si>
    <t>C.1</t>
  </si>
  <si>
    <t>OBNOVA INSTALACIJE OGRIJEVNE VODE I PRIPREMA TOPLE POTROŠNE VODE (TPV)</t>
  </si>
  <si>
    <t>NAPOMENE:</t>
  </si>
  <si>
    <t>Nadzorni inženjer je dužan upoznati  vlasnika odnosno korisnika građevine, s opremom i dijelovima instalacija postojeće kotlovnice  koji se trajno uklanjaju iz upotrebe, kako bi vlasnik mogao pravovremeno poduzeti aktivnosti oko  eventualno potrebe njihova rashoda  ili preuzimanja radi  daljnjeg korištenja.</t>
  </si>
  <si>
    <t>Prije  demontažni radova sve instalacije i oprema  kotlovnice pouzdano trebaju biti otpojene od el. napajanja, po izvođaču el. radova.</t>
  </si>
  <si>
    <t xml:space="preserve">Stavke demontaže uključuju korištenje vozila i opreme za prijevoz,  dizanje (auto dizalice) i  montažni skela. </t>
  </si>
  <si>
    <t xml:space="preserve">Načelno od postojećih instalacija i opreme kotlovnice ostati će u  daljnjoj upotrebi: </t>
  </si>
  <si>
    <t>membranske ekspanzione posude V=300l, kom 2</t>
  </si>
  <si>
    <t>sigurnosni ventiliDN 40, Pb=3 bar, kom 2</t>
  </si>
  <si>
    <t>aparati za početno gašenje požara, kom 3</t>
  </si>
  <si>
    <t>crpka radijatorskog grijanja s elektronskom regulacijom Grundfoss MAGNA 3 -65-60F + troputi el. motorni regulacijski ventil + kompletan razvod radijatorskog grijanja škole unutar kotlovnice</t>
  </si>
  <si>
    <t>troputi el. motorni regulacijski ventil + kompletan razvod radijatorskog grijanja za školsku sportsku dvoranu, unutar kotlovnice, s tim što se demontira postojeća a ugrađuje nova crpka</t>
  </si>
  <si>
    <t>umivaonik s ispusnicom i sifonom</t>
  </si>
  <si>
    <t>omekšivač vode OV-0,5S (Pireko)</t>
  </si>
  <si>
    <t>Unutar ovog poglavlja predviđene su stavke koje se odnose na preinake radijatorskog grijanja u prostoriji kuhinje i na instalaciju kanalskog grijača zraka za kuhinju a koji se nalazi u susjenoj prostoriji domara.</t>
  </si>
  <si>
    <t>Pražnjenja i dopunjavanja ogrijevne instalacije zgrade škole i pražnjenja i dopunjavanja ogrijevne instalacije unutar kotlovnice koja se ne obnavlja,  radi omogućavanja izvođenja radova obnove (zavarivanja). Postojeća i nova ogrijevna instalacija trebaju biti vremenski gledano što kraće vrijem ispražnjene, bez vode, radi izbjegavanja inteziviranja korozije.</t>
  </si>
  <si>
    <t xml:space="preserve">Demontaža  i odvoz opreme koja se  trajno uklanja iz upotrebe  i predaja vlasniku građevine (na prethodno dogovoreno otvoreno ili zatvoreno skladište) odnosno odvozi na lokaciju pravne osobe za metalni otpad ili za građevinski otpad. </t>
  </si>
  <si>
    <t>*toplovodni kotao  Centrometal  EKO-CUP S3, Q= 320 kW + plamenik na lož ulje; kpl 1</t>
  </si>
  <si>
    <t>*toplovodni kotao proizvod Buderus SE 635, Q= 249kW + plamenik na lož ulje; kpl 1</t>
  </si>
  <si>
    <t>*cirkul. crpka Grundfos UPS 50-60/2F; kpl 1</t>
  </si>
  <si>
    <t>*cirkul. crpka Grundfos  za zaštitu od korozije; kpl 1</t>
  </si>
  <si>
    <t>*regulator temperature Kromschroder (E.85064V1) + osjetnici temperature; kpl 1</t>
  </si>
  <si>
    <t>*izolirane Č. cijevi D25 -  DN 100 (mineralna vuna + obloga Al lim), zajedno sa cijevnim zapornim armaturama, od kotlova do razdjelnika  i sabirnika uključivo i njih (bez priključni cijevi sekundarnog razvoda za grijanje škole i dvorane), kpl 1</t>
  </si>
  <si>
    <t>*izolirani Č. dimovodni kanali Ø 250 (mineralna vuna + obloga Al lim), dužine cca 5 m; kpl 1</t>
  </si>
  <si>
    <t>Dobava i montaža visokoučinskog  kondenzacijskog kotla s modulirajućim pretlačnim plamenikom, za loženje prirodnim plinom , na betonsko postolje u  novouređenoj prostoriji kotlovnice, niže navedenih karakterističnih veličina:</t>
  </si>
  <si>
    <t xml:space="preserve">potrebni nazivni toplinski učin pri temperaturnom režimu grijanja 80/60oC: minimalno Qn1= 274 kW, maksimalno Qn1= 290 kW
</t>
  </si>
  <si>
    <t>područje regulacije toplinskog učina: (17-100) %</t>
  </si>
  <si>
    <r>
      <t>minimalni stupanj iskoristivosti pri deklariranoj izlaznoj snazi i visokotemperaturnom režimu rada 80/60 oC: η</t>
    </r>
    <r>
      <rPr>
        <vertAlign val="subscript"/>
        <sz val="10"/>
        <rFont val="Times New Roman"/>
        <family val="1"/>
        <charset val="238"/>
      </rPr>
      <t>4</t>
    </r>
    <r>
      <rPr>
        <sz val="10"/>
        <rFont val="Times New Roman"/>
        <family val="1"/>
        <charset val="238"/>
      </rPr>
      <t>=0,883</t>
    </r>
  </si>
  <si>
    <t>razred energetske učinkovitosti minimalno: I2H</t>
  </si>
  <si>
    <r>
      <t>energetska učinkovitost sustava grijanja minimalno η</t>
    </r>
    <r>
      <rPr>
        <vertAlign val="subscript"/>
        <sz val="10"/>
        <rFont val="Times New Roman"/>
        <family val="1"/>
        <charset val="238"/>
      </rPr>
      <t>s</t>
    </r>
    <r>
      <rPr>
        <sz val="10"/>
        <rFont val="Times New Roman"/>
        <family val="1"/>
        <charset val="238"/>
      </rPr>
      <t>=0,93</t>
    </r>
  </si>
  <si>
    <t>emisija štetnih tvari ne veče od Nox &lt; 50 mg/kWh; CO&lt; 20 mg/kWh;</t>
  </si>
  <si>
    <r>
      <t>potrošnja prirodnog plina pri nazivnom učinu (</t>
    </r>
    <r>
      <rPr>
        <sz val="10"/>
        <rFont val="Calibri"/>
        <family val="2"/>
        <charset val="238"/>
      </rPr>
      <t>±</t>
    </r>
    <r>
      <rPr>
        <sz val="10"/>
        <rFont val="Times New Roman"/>
        <family val="1"/>
        <charset val="238"/>
      </rPr>
      <t>10%): 29,3m3/h</t>
    </r>
  </si>
  <si>
    <t>tlak dovodnog prirodnog plina : 20 mbara</t>
  </si>
  <si>
    <r>
      <t xml:space="preserve">maksimalna radna temperatura kotla: 85 </t>
    </r>
    <r>
      <rPr>
        <vertAlign val="superscript"/>
        <sz val="10"/>
        <rFont val="Times New Roman"/>
        <family val="1"/>
        <charset val="238"/>
      </rPr>
      <t>o</t>
    </r>
    <r>
      <rPr>
        <sz val="10"/>
        <rFont val="Times New Roman"/>
        <family val="1"/>
        <charset val="238"/>
      </rPr>
      <t>C</t>
    </r>
  </si>
  <si>
    <t>maksimalni pretlak vode u kotlu: 6 bara</t>
  </si>
  <si>
    <r>
      <t>temperatura dimnih plinova min./max=62/70</t>
    </r>
    <r>
      <rPr>
        <vertAlign val="superscript"/>
        <sz val="10"/>
        <rFont val="Times New Roman"/>
        <family val="1"/>
        <charset val="238"/>
      </rPr>
      <t>o</t>
    </r>
    <r>
      <rPr>
        <sz val="10"/>
        <rFont val="Times New Roman"/>
        <family val="1"/>
        <charset val="238"/>
      </rPr>
      <t>C</t>
    </r>
  </si>
  <si>
    <t>predviđeni priključak plina: R11/2“</t>
  </si>
  <si>
    <t>predviđeni priključci vode: polaz/povrat DN50 (R 2“); kondenzat: Ø 21 mm</t>
  </si>
  <si>
    <t>predviđeni priključci zrak /dimovod:  Ø 130/200 mm</t>
  </si>
  <si>
    <t>gabariti (±10%): 1550mm (duljina), 695 mm (širina), 1285mm (visina)</t>
  </si>
  <si>
    <t xml:space="preserve">masa (težina) kotla (±10%): 340/310 kg </t>
  </si>
  <si>
    <t xml:space="preserve">pad tlaka na strani vode pri protoku 12 m3/h ,  cca 9 kPa (±10%) </t>
  </si>
  <si>
    <t>priključak struje: 230V, P max=0,35kW</t>
  </si>
  <si>
    <r>
      <t xml:space="preserve">Dobava i montaža č. međuspremnika ogrijevne vode, s difuzorskim  limovima i perforiranim pločama za optimalno raslojavanje vode, zapremnine V= 1000 l, za radni tlak do 3 bara i max temperaturu vode 95 </t>
    </r>
    <r>
      <rPr>
        <vertAlign val="superscript"/>
        <sz val="10"/>
        <rFont val="Times New Roman"/>
        <family val="1"/>
        <charset val="238"/>
      </rPr>
      <t>o</t>
    </r>
    <r>
      <rPr>
        <sz val="10"/>
        <rFont val="Times New Roman"/>
        <family val="1"/>
        <charset val="238"/>
      </rPr>
      <t xml:space="preserve">C  komplet s višedjelnim izolacionim plaštem  debljine 20 cm. Isporuka kao pribor  po proizvođaču kotla. Gabariti  (±10%) bez izolacije  Ø 790 , H=2212 mm.  (Minimum četiri prirubna priključka DN 65/PN(10) za ogrijevnu vodu kotla, više priključaka za kombinaciju različitih izvora energije DN 25 (R 1"), više držača za osjetnike temperature i jednim kolčakom za odzračivanje. Stavka podrazumjeva  termoizolacione kape za neiskorištene priključke. </t>
    </r>
  </si>
  <si>
    <r>
      <t>Dobava i montaža termički izoliranog valjkastog  emajliranog čeličnog  spremnika V= 400 l, za indirektno zagrijavanje  potrošne tople vode  (ogrijevnom vodom 85/65</t>
    </r>
    <r>
      <rPr>
        <vertAlign val="superscript"/>
        <sz val="10"/>
        <rFont val="Times New Roman"/>
        <family val="1"/>
        <charset val="238"/>
      </rPr>
      <t>o</t>
    </r>
    <r>
      <rPr>
        <sz val="10"/>
        <rFont val="Times New Roman"/>
        <family val="1"/>
        <charset val="238"/>
      </rPr>
      <t xml:space="preserve">C ili el. grijačem 4 kW),  za max radnu temperaturu 85 </t>
    </r>
    <r>
      <rPr>
        <vertAlign val="superscript"/>
        <sz val="10"/>
        <rFont val="Times New Roman"/>
        <family val="1"/>
        <charset val="238"/>
      </rPr>
      <t>o</t>
    </r>
    <r>
      <rPr>
        <sz val="10"/>
        <rFont val="Times New Roman"/>
        <family val="1"/>
        <charset val="238"/>
      </rPr>
      <t>C a tlak 10 bara, komplet s  poluretanskim  izolacionim plaštem 8 cm.  Isporuka kao pribor  po proizvođaču kotla. Trajni protok zagrijane vode za dt=(50-15) =35o C V=1300l/h. Priključci ogrijevne vode R 1", recirkulacije R 3/4 ",  el. grijača R1 1/2" i revizijskog poklopca  Ø 120 mm. Uvodnice za temperaturni osjetnik i  termometar.  Gabariti  (±10%) bez izolacije  Ø 810, H=1410 mm, težina (±10%) 145 kg.</t>
    </r>
  </si>
  <si>
    <t>Dobava i montaža pribora bojlera PTV. Isporuka kao pribor  po proizvođaču bojlera PTV.</t>
  </si>
  <si>
    <t>temperaturni osjetnik , kom 1</t>
  </si>
  <si>
    <t>električni grijač 4 kW, 400V, kom 1</t>
  </si>
  <si>
    <t>univerzalna anoda  s vanjskim napajanjem, preko utičnice 230V, kom 1</t>
  </si>
  <si>
    <t>termometar, kom 1</t>
  </si>
  <si>
    <t>Dobava i montaža  membranske ekspanzione posude za sustave grijanja, radnog tlaka i radne temperature  3bara/70 C, zapremnine 25  l s priključkom R ¾“;  Dimenzija i težine (±10%): D= 280mm, H=345 mm, m= 3,5 kg.</t>
  </si>
  <si>
    <r>
      <t>Odpajanje od postojeće ogrijevne instalacije i spajanje na novu ogrijevnu instalaciju, postojeće membranske ekspanzione posude,  radnog tlaka i radne temperature  10bara/99</t>
    </r>
    <r>
      <rPr>
        <vertAlign val="superscript"/>
        <sz val="10"/>
        <rFont val="Times New Roman"/>
        <family val="1"/>
        <charset val="238"/>
      </rPr>
      <t>o</t>
    </r>
    <r>
      <rPr>
        <sz val="10"/>
        <rFont val="Times New Roman"/>
        <family val="1"/>
        <charset val="238"/>
      </rPr>
      <t>C, zapremnine  300 l, oznake  Elbi ERCE 300, s priključkom R 1“ , gabarita D= 650mm, H=1240 mm,</t>
    </r>
  </si>
  <si>
    <t xml:space="preserve">Dobava i montaža  neutralizacijskog uređaja kondenzata za  kotlove do 350 kW bez pumpe, s punjenjem neutralizacijskog sredstva 20 kg, komplet s priključnim cijevima i fazonskim i spojnim cijevnim elementima. Isporuka kao pribor  po proizvođaču kotla. </t>
  </si>
  <si>
    <t>Dobava pakiranja granulata za neutralizaciju po 5 kg.</t>
  </si>
  <si>
    <r>
      <t>Dobava i montaža visokoučinske crpke s elektronskom regulacijom broja okretaja  za ogrijevnu vodu (t max. 85</t>
    </r>
    <r>
      <rPr>
        <vertAlign val="superscript"/>
        <sz val="10"/>
        <rFont val="Times New Roman"/>
        <family val="1"/>
        <charset val="238"/>
      </rPr>
      <t>o</t>
    </r>
    <r>
      <rPr>
        <sz val="10"/>
        <rFont val="Times New Roman"/>
        <family val="1"/>
        <charset val="238"/>
      </rPr>
      <t xml:space="preserve"> C) ,  za  kotlovski krug, komplet sa izolacijom i priključnim kabelima:
V= 11,8 m3/h pri dp = 22kPa (sredina radnog područja);  230 V, P&lt; 0,32 kW; ugradbena dužina 250 mm; priključci DN 40/PN 6. Upravlja se s kotla putem signala 0-10 V proporcionalno s modulacijskim stupnjem plamenika. Stavka podrazumjeva kontraprirubnice i vijčane spojne elemente. Isporuka kao pribor  po proizvođaču kotla.
</t>
    </r>
  </si>
  <si>
    <t>kpl.</t>
  </si>
  <si>
    <t>(jedna crpka ugrađuje se kao radna a druga se drži kao skladišna rezervna)</t>
  </si>
  <si>
    <t xml:space="preserve">Demontaža od podstojeće i spajanje na novu ogrijevnu mrežu kotlovnice postojeći sigurnosnog ventila proizvod SPO-Lučko oznake SVOP-K  DN 40/DN6, pb= 3 bara, </t>
  </si>
  <si>
    <t>Dobava i montaža regulatora  sustava grijanja, kompaktibilnog s osnovnom kotlovskom automatikom, koji će omogućiti minimalno: kaskadno upravljanje radom dva kotla,  regulaciju  temperature polaznog voda  kruga grijanja ovisno o vanjskoj temperaturi  s troputim el. motornim ventilom za 2 kruga grijanja,  regulaciju zagrijavanja potrošne tople vode, termičku dezinfekciju potrošne vode, dnevno i tjedno programiranje rada centralnog grijanja i pripreme PTV, zaštitu od smrzavanja, funkciju Party i godišnjeg odmora,  očitavanje karakterističnih veličina i stanja  na osvjetljenom zaslonu, direktno napajanje el.trošila (crpki) sa strujom do 2 A po kontaktu, ukupno el potrošača do 6 A  i sl. Napajanje 230 V ; In= 6,3 A. Isporuka kao pribor po proizvođaču kotla.</t>
  </si>
  <si>
    <t xml:space="preserve">Dobava i montaža osjetnika temperature. Isporuka kao pribor  po proizvođaču kotla: </t>
  </si>
  <si>
    <t xml:space="preserve">za vanjski atmosferski zrak </t>
  </si>
  <si>
    <t xml:space="preserve">za spremnik potrošne tople vode  i međuspremnik </t>
  </si>
  <si>
    <t xml:space="preserve">naležnog za polazni vod grijanja i recirkulacioni vod tople potrošne vode </t>
  </si>
  <si>
    <t>Dobava seta za mjerenje pritiska na tlačnoj i usisnoj strani crpke, koji se sastoji od manometra s opsegom pokazivanja (0-4) bara, dvaju pipaca i cjevčica s priključnim spojnicama.</t>
  </si>
  <si>
    <t xml:space="preserve">Dobava i montaža horizontalnog odvajača nečistoće s permanentnim magnetom DN 50/NP 16, komplet s protuprirubnicama i vijčanim spojevima </t>
  </si>
  <si>
    <t>Dobava i montaža cijevne armature za ogrijevnu vodu. U stavkama za armature s prirubnim priključcima, treba kalkulirati protuprirubnice i vijčane spojne elemente.</t>
  </si>
  <si>
    <t>kotlovska slavina za punjenje i pražnjenej (navojni priključci)   R1/2'' (kom 7+2)</t>
  </si>
  <si>
    <t>kuglasta slavina (navojni priključci)  R1/2''</t>
  </si>
  <si>
    <t>kuglasta slavina (navojni priključci) R1''</t>
  </si>
  <si>
    <t>kuglasta slavina (navojni priključci) DN 50/NP 6</t>
  </si>
  <si>
    <t>hvatač  nečistoća (navojni priključci) DN 50</t>
  </si>
  <si>
    <t>nepovratni ventil (navojni priključci) R2''</t>
  </si>
  <si>
    <t>nepovratni ventil (navojni priključci) R1''</t>
  </si>
  <si>
    <t>nepovratna zaklopka (prirubni priključci) DN 50</t>
  </si>
  <si>
    <t>nepovratna zaklopka (prirubni priključci) DN 65</t>
  </si>
  <si>
    <t>regulator diferencijalnog tlaka s opsegom podešavanja (5-30) kPa + partner ventil veličine DN 25 (R1") + priključna impulsna cijev</t>
  </si>
  <si>
    <t>regulator diferencijalnog tlaka s opsegom podešavanja (5-30) kPa + partner ventil veličine DN 20 (R3/2") + priključna impulsna cijev</t>
  </si>
  <si>
    <t>automatski odzračno dozračni ventil u kompletu sa kuglastom slavinicom R1/2'' (5+2)</t>
  </si>
  <si>
    <t>manometar mjernog područja 0-4 bar u kompletu sa kuglastom slavinicom R1/2''</t>
  </si>
  <si>
    <t>bimetalni termometar mjernog područja 0-120°C (8+2)</t>
  </si>
  <si>
    <t>čelične prirubnice za zavarivanje DN50</t>
  </si>
  <si>
    <t>čelične prirubnice za zavarivanje DN65</t>
  </si>
  <si>
    <t xml:space="preserve">Dobava i montaža  crnih bešavnih čeličnih cijevi izrađenih po  važečim normama i propisima za ovu namjenu, komplet s fazonskim komadima (obračunavaju se kao 1 m cijevi):
</t>
  </si>
  <si>
    <t>DN10      (Ø17,2x2,35) ;                  (2m +4f)</t>
  </si>
  <si>
    <t>DN 15     (Ø21,3x2,65) ;                  (38m +34f)</t>
  </si>
  <si>
    <t>DN 20     (Ø26,9x2,65) ;                  (12m +16f)</t>
  </si>
  <si>
    <t>DN25      (Ø33,7x3,2) ;                    (34m +26f)</t>
  </si>
  <si>
    <t>DN 32     (Ø42,4x3,25);                   (2m +2)</t>
  </si>
  <si>
    <t>DN 40     (Ø48,3x3,25);                   (2m +2f)</t>
  </si>
  <si>
    <t>DN 50     (Ø60,3x3,65);                   (60m +48f)</t>
  </si>
  <si>
    <t>DN 65      (Ø76,1x2,9) ;                   (6m +12f)</t>
  </si>
  <si>
    <t>DN 80      (Ø88,9x3,2) ;                    (24m +20f)</t>
  </si>
  <si>
    <r>
      <t>Antikorozivna zaštita cjevovoda unutar kotlovnice i glavnog razvoda izvan kotlovnice, razdjelnika,sabirnika, oslonaca, nosača oslonaca i č. konstrukcije s dva premaza temeljne boje uz prethodno očišćenje cijevi do metalnog sjaja + dva premaza pokrovnom bojom  otpornom na povišene tempera ture (do 110</t>
    </r>
    <r>
      <rPr>
        <vertAlign val="superscript"/>
        <sz val="10"/>
        <rFont val="Times New Roman"/>
        <family val="1"/>
        <charset val="238"/>
      </rPr>
      <t>o</t>
    </r>
    <r>
      <rPr>
        <sz val="10"/>
        <rFont val="Times New Roman"/>
        <family val="1"/>
        <charset val="238"/>
      </rPr>
      <t xml:space="preserve">C). </t>
    </r>
  </si>
  <si>
    <r>
      <t>m</t>
    </r>
    <r>
      <rPr>
        <vertAlign val="superscript"/>
        <sz val="10"/>
        <rFont val="Times New Roman"/>
        <family val="1"/>
        <charset val="238"/>
      </rPr>
      <t>2</t>
    </r>
  </si>
  <si>
    <t>Dobava negorivog termo izolacijskog materijala, cjevaka od kamene vune  kaširanih ojačanom AL folijom (reakcije na požar A1/A2) i izrada termo izolacije cjevovoda ogrijevne vode, po  kvalicifiranim izolaterima.  Debljina izolacije min. 1/3 vanjskog promjera cijevi. Armatura se ne izolira. Odgovaraju cijevaci niže navedenih unutrašnjih promjera i debljina.</t>
  </si>
  <si>
    <t>Ø 21x 25 mm</t>
  </si>
  <si>
    <t>Ø 27x 25 mm</t>
  </si>
  <si>
    <t>Ø 34x 25 mm</t>
  </si>
  <si>
    <t>Ø 42x 25 mm</t>
  </si>
  <si>
    <t>Ø 49x 25 mm</t>
  </si>
  <si>
    <t>Ø 57x 30 mm</t>
  </si>
  <si>
    <t>Ø 60x 30mm</t>
  </si>
  <si>
    <t>Ø 89x 30 mm</t>
  </si>
  <si>
    <t>Izolacijska aluminijska traka  gustoće 110 mikrona dodatno ojačane ušivanjem tkanja, š= 50 mm.</t>
  </si>
  <si>
    <t>Demontaža postojećeg aluminijskog radijatora kuhinje Orion 500/95/33 čl i montaža u prostoriji kotlovnice, uz dobavu novih konzola za pričvršćenje na zid (kom 4).</t>
  </si>
  <si>
    <t>Dobava i montaža radijatorskih ventila sa mogućnošću predpodešavanja protoka, radijatorskih zapornih ventila (radijatorskih navijaka) sa mogučnošći predpodešavanja i mogučnošću pražnjenja i punjenja, te dodatno oklopljenih termostatskih glava sa plinskim punjenjem za javne prostore sa ugrađenim osjetnikom (regulacija temperature 5-26 °C). U stavci obračunati stezni i brtveni materijal te potrebne fitinge i spojnice. Komplet s tri seta alata za namještanje termostatske glave.</t>
  </si>
  <si>
    <t>radijatorski ventil DN 15 s predregulacijom</t>
  </si>
  <si>
    <t>radijat. zaporni ventil s mogućnošću punjenja/pražnjenja DN 15</t>
  </si>
  <si>
    <t>termostatska glava za javne prostore s ugrađenim osjetnikom</t>
  </si>
  <si>
    <t>predpodešavanje protoka na radijatorskim ventilima  po kvalificiranom majstoru</t>
  </si>
  <si>
    <t xml:space="preserve">Dobava gibljivog armiranog plastičnog crijeva (l=15 m) i krajnjih priključaka za montažu na slavine za punjenje i pražnjenje DN 15 </t>
  </si>
  <si>
    <t>Izrada prodora za cijevi (promjera cca 50 mmm) kroz zidne stijenke (opeka 25 cm), uključivo zapunjavanje (mineralnom vunom) i zaglađivanje prodora po instaliranju proturni cijevi, odnosno po provođenju izolirani  radni cijevi.</t>
  </si>
  <si>
    <t>Izrada natpisa  i ili dobava i ljpljenje natpisa na folijama otpornim na padavine i sunce.</t>
  </si>
  <si>
    <t>KOTLOVNICA - NEOVLAŠTENIM ULAZ ZABRANJEN (s vanjske strane vrata kotlovnice )</t>
  </si>
  <si>
    <t>IZLAZ (lijepi se s unutarnje strane vrata kotlovnice)</t>
  </si>
  <si>
    <t xml:space="preserve">OPASNOST OD EKSPLOZIJE (tipski znak upozorenja)  + KOD NENORMALNOG KORIŠTENJA (natpis na plastificiranom kartonu  ispod ili pored znaka  veličine kao znak ). Znak i natpis pričvršćuju se lako uočljivo  slobodnom  unutarnji zidu kotlovnice na visini cca 2 m. </t>
  </si>
  <si>
    <t>PLIN  - GLAVNI ZAPOR KOTLOVNICE (pričvrstiti na limeni ormarić</t>
  </si>
  <si>
    <t>Dobava i postavljanjen samoljepive folije, otporne na vodu, s nacrtanom strelicom za označavanje smjerova strujanja vode u cjevovodima.</t>
  </si>
  <si>
    <t xml:space="preserve">Izrada i postavljanje oznaka dijelova instalacija  u vidu pločica naljepnica otpornim na vodu. Oznake dijelova instalacija moraju biti usklađene s oznakama istih u elektro shemama. 
</t>
  </si>
  <si>
    <t xml:space="preserve">Sitni montažni i potrošni materijal (vijci, matice, podloške, brtve, kisik, disous plin, elektrode i sl.)   
</t>
  </si>
  <si>
    <t>Ispiranje cijevnih mreža grijnog sustava,  kotlovnice i zgrade  + pražnjenje kompletnog sustava grijanja, ispiranje filtara + punjenje omekšanom vodom + odzračivanje. Kalkulirati sa 32 norma sata majstora za centralno grijanje.</t>
  </si>
  <si>
    <t xml:space="preserve">Hladna tlačna proba cjelokupnog sustava grijanja građevine (kotlovnice i radijatorski mreža , uključivo kotlova, vodom pod tlakom 3,3 bara u trajanju min. 3 sata, po prethodnom odvajanju sigurnosnih ventila,  i membranski ekspanzioni posuda.  Ispitivanje započinje po pouzdanom odzračivanju cijevne mreže i stabilizaciji temperature ispitnog fluida. Na ispitnom manometru  ne smije se uočiti sniženje ispitne vrijednosti tlaka. Ispitivanje provodi izvođač radova u prisutnosti nadzornog inženjera. Obvezatan upis u građevinski dnevnik  i ili zapisnik.
</t>
  </si>
  <si>
    <t>Servisni pregled, programiranje i puštanje u rad kotlova i automatske regulacije po ovlaštenom serviseru proizvođača</t>
  </si>
  <si>
    <t>Balansiranje cijevnih mreža unutar kotlovnice (grana sustava grijanja), pomoću ugrađenih regulacionih armatura po kvalificiranom djelatniku</t>
  </si>
  <si>
    <t xml:space="preserve">Topla  proba  i funkcionalno ispitivanje instalacija kotlovnice u cijelini koje uključuje provjeru regulacionih  i sigurnosnih elemenata (radni i sigurnosni termostata), protoka, pritiska i temperatura, praćenje temperaturnih dilatacija cjevovoda i kompenzacije volumnih dilatacija vode,  kontrolu  mjerni i brtvenih elemenata itd. Stavka podrazumjeva odzračivanje ne samo ogrijevne instalacije kotlovnice nego i cijele zgrade Po uspješno provedenim ispitivanjima trebju biti izdani odgovarajući  dokumenti o ispravnosti.
Ispitivanje provodi izvođač radova  u prisutnosti nadzornog inženjera  i rukovaoca centralnog grijanja vlasnika/korisnika zgrade. Obvezatan upis u građevinski dnevnik  i ili zapisnik.
</t>
  </si>
  <si>
    <t>Izrada funkcionalne sheme kotlovnice, s kratkim uputama za stavljanje u pogon, van pogona i otklanjanje smetnji. Na njoj trebaju biti navedene vrijednosti karakterističnih veličina kotlovnice (nazivni  toplinski učini, temperaturim režimima rada, radni tlakovi, pritisku baždarenja sigurnosnih ventila, podaci o gorivu itd), osnovni podataci o vlasniku i dokumentaciji na osnovu koje je izvedena. Jedna  funkcionalna shema s kratkim uputama za rad treba biti uokvirena i ovješena na prikladno mjesto u kotlovnici.</t>
  </si>
  <si>
    <t>Obuka rukovaoca centralnog grijanja  vlasnika/korisnika  zgrade, po prethodno predanim uputstvima za korištenje (revizionoj dokumentaciji), za stavljanje u pogon i van pogona   kotlovnice i  za  aktivnosti otklanjanje smetnji u radu kotlovnice uključivo i kompletne plinske instalacije. O provedenoj obuci  i predaji   kotlovnice vlasniku na korištenje treba biti unesen upis u dnevnik kotlovnice, po izvođaču radova.</t>
  </si>
  <si>
    <t>Ukupno C.1</t>
  </si>
  <si>
    <t>C2</t>
  </si>
  <si>
    <t>INSTALACIJA RAZVODA POTROŠNE TOPLE VODE</t>
  </si>
  <si>
    <t>Napomene:</t>
  </si>
  <si>
    <t>Instalacije vodoopskrbe (potrošne vode) izvode se od pocinčanih čeličnih cijevi,  fazonski elemenata i armatura na visinama do 3,5 m od nivoa poda.</t>
  </si>
  <si>
    <t>Obzirom da je zgrada u uporabi za vrijeme izvođenja radova, namještaj i pod moraju se štititi  prekrivačima i provoditi redovna  čišćenja i pospremanja alata, što se neće troškovno  kalkulirati zasebnim stavkama.</t>
  </si>
  <si>
    <t>Instalacija razvoda potrošne vode (TPV) obuhvaća razvod (polaz i recrkulaciju) od spremnika 2x400 l u kotlovnici do potrošni mjesta u prostoriji kuhinje i do  dvaju el. bojlera u praonicama sportske dvorane.</t>
  </si>
  <si>
    <r>
      <t>Dobava i montaža  membranske ekspanzione posude, zapremnine 18 l, za sustav potrošne tople vode,  za radni tlak  do  10  bara i radne temperature do 70 oC. Priključak  R3/4“;  gabarita (</t>
    </r>
    <r>
      <rPr>
        <sz val="10"/>
        <rFont val="Calibri"/>
        <family val="2"/>
        <charset val="238"/>
      </rPr>
      <t>±</t>
    </r>
    <r>
      <rPr>
        <sz val="10"/>
        <rFont val="Times New Roman"/>
        <family val="1"/>
        <charset val="238"/>
      </rPr>
      <t>10) Ø = 280 mm, H=395 mm. Isporuka komplet s T  cijevnim komadom i kontrolnikom protoka (flowjet).</t>
    </r>
  </si>
  <si>
    <t>Dobava i montaža sigurnosnog ventila za potrošnu toplu vodu, s navojnim priključcima DN 20, pb= 8 bara.</t>
  </si>
  <si>
    <t>Dobava i montaža redukcionog ventila za toplu potrošnu vodu, s navojnim priključcima, DN 25/pmax=4,5 bara</t>
  </si>
  <si>
    <r>
      <t xml:space="preserve">Dobava i montaža horizontalnog odvajača nečistoće s permanentnim magnetom DN 25, Pmax 10 bara, t max 0-110 </t>
    </r>
    <r>
      <rPr>
        <vertAlign val="superscript"/>
        <sz val="10"/>
        <rFont val="Times New Roman"/>
        <family val="1"/>
        <charset val="238"/>
      </rPr>
      <t>o</t>
    </r>
    <r>
      <rPr>
        <sz val="10"/>
        <rFont val="Times New Roman"/>
        <family val="1"/>
        <charset val="238"/>
      </rPr>
      <t>C</t>
    </r>
  </si>
  <si>
    <t xml:space="preserve">Dobava i montaža cijevne armature za potrošnu vodu  s navojnim priključcima </t>
  </si>
  <si>
    <t xml:space="preserve">zaporni ventil ili kuglasta slavina DN 15 ( R1/2'') </t>
  </si>
  <si>
    <t>zaporni ventil ili kuglasta slavina DN 20( R3/4'')</t>
  </si>
  <si>
    <t xml:space="preserve">zaporni ventil  ili kuglasta slavina DN 25 ( R1'') </t>
  </si>
  <si>
    <t>nepovratni ventil DN 20 ( R3/4'')</t>
  </si>
  <si>
    <t>nepovratni ventil DN 25 ( R5/4'')</t>
  </si>
  <si>
    <t>regulacioni  ventil  s kosim vretenom  (R1/2'')</t>
  </si>
  <si>
    <t>regulacioni  ventil  s kosim vretenom (R3/4'')</t>
  </si>
  <si>
    <t>slavina(ventil) za punjenje i pražnjenje DN 15 (R1/2'')</t>
  </si>
  <si>
    <t>zaporni ventil podžbukni (R3/4'')</t>
  </si>
  <si>
    <t>zidna mješalica za profesionalne kuhinjske sudopere R3/4"</t>
  </si>
  <si>
    <t xml:space="preserve">bimetalni termometar mjernog područja (0-120°)C </t>
  </si>
  <si>
    <t>manometar (0-12 bara)</t>
  </si>
  <si>
    <r>
      <t>Dobava i montaža termostatskog mješajućeg ventila za  podešavanje temperature tople potrošne vode (27-49)</t>
    </r>
    <r>
      <rPr>
        <vertAlign val="superscript"/>
        <sz val="10"/>
        <rFont val="Times New Roman"/>
        <family val="1"/>
        <charset val="238"/>
      </rPr>
      <t>o</t>
    </r>
    <r>
      <rPr>
        <sz val="10"/>
        <rFont val="Times New Roman"/>
        <family val="1"/>
        <charset val="238"/>
      </rPr>
      <t xml:space="preserve">C ispred mjesta ispuštanja, s navojnim priključcima DN 20 (3/4").   Podesiti na 43 </t>
    </r>
    <r>
      <rPr>
        <vertAlign val="superscript"/>
        <sz val="10"/>
        <rFont val="Times New Roman"/>
        <family val="1"/>
        <charset val="238"/>
      </rPr>
      <t>o</t>
    </r>
    <r>
      <rPr>
        <sz val="10"/>
        <rFont val="Times New Roman"/>
        <family val="1"/>
        <charset val="238"/>
      </rPr>
      <t>C.</t>
    </r>
  </si>
  <si>
    <t xml:space="preserve"> DN 15 (R1/2'')   (Ø21,3x2,65) ;                   (10m +12f)</t>
  </si>
  <si>
    <t xml:space="preserve"> DN 20 (R3/4'')   (Ø26,9x2,65) ;                   (100 m +50 f)</t>
  </si>
  <si>
    <t xml:space="preserve"> DN 25 (R1'')       (Ø33,7x3,2) ;                    (100m +50f)</t>
  </si>
  <si>
    <t>Dobava  negorivog termo izolacijskog materijala  cjevaka kamene vune  kaširanih ojačanom AL folijom (reakcije na požar A1/A2) i izrada termo izolacije cjevovoda ogrijevne vode, po  kvalicifiranim izolaterima.  Debljina izolacije min. 1/3 vanjskog promjera cijevi. Armatura se ne izolira. Niže navedenih unutrašnjih promjera i debljina.</t>
  </si>
  <si>
    <t xml:space="preserve">Dobava materijala i izrada Al limene  obloge zračnog razvoda tople potrošne vode izvan kotlovnice. Obložni lim debljine 0,5 mm. Promjeri obloge D=71 mm do 84 m. </t>
  </si>
  <si>
    <t xml:space="preserve">Temeljito ispiranje cijevne mreže </t>
  </si>
  <si>
    <t xml:space="preserve">Balansiranje cijevnih mreža u pomoću ugrađenih regulacionih armatura </t>
  </si>
  <si>
    <t xml:space="preserve">Topla  proba  i funkcionalno ispitivanje. Po uspješno provedenim ispitivanjima trebju biti izdani odgovarajući  dokumenti o ispravnosti.
Ispitivanje provodi izvođač radova  u prisutnosti nadzornog inženjera  i rukovaoca centralnog grijanja vlasnika/korisnika zgrade. Obvezatan upis u građevinski dnevnik  i ili zapisnik.
</t>
  </si>
  <si>
    <t xml:space="preserve">Ispiranje i dezinfekcija cijevni instalacija potrošne vode  </t>
  </si>
  <si>
    <t>Ukupno C.2</t>
  </si>
  <si>
    <t>C.3</t>
  </si>
  <si>
    <t>OMEKŠAVANJE VODE, HIDRANTSKA INSTALACIJA  I ODVODNJA KOTLOVNICE</t>
  </si>
  <si>
    <t>Napomena: Instalacije omekšavanja vode i hidrantska instalacija izvode se od pocinčanih čeličnih cijevi i fazonski elemenata od temper liva.</t>
  </si>
  <si>
    <t>Demontaža postojećeg ionskog omekšivača vode s jednim filtrom Pireko OV-0,5S, premještanje na novoplanirani položaj u skladu s nacrtnim dijelom projekta, uključivo i prepravku njegovog priključnog pocinčanog cjevovoda DN 15, korištenjem postojeći cijevi i fazonski komada.</t>
  </si>
  <si>
    <t>Dobava i isporuka korisniku kotlovnice priručnog mjernog pribora za ispitivanje tvrdoće sirove i omekšane vode.</t>
  </si>
  <si>
    <t>Provjera funkcionalnosti  pojedinih komponenti postojećeg ionskog izmjenjivača OV 0,5-S (zaporni ventila,  otvorivosti  poklopca posude za sol i sl.), priprema  napojne vode za punjenje (operacije rahljenja +regeneracije+ispiranja+ uzorkovanje i ispitivanje tvrdoće sirove vode iz vodovoda i omekšane vode) po obavljenom  završnom ispiranju cjelokupnog  ogrijevnog sustava + punjenje ogrijevnog sustava kotlovnice i radijatorski mreža zgrada  škole i sportske  dvorane. Stavka podrazumjeva dobava soli za regeneraciju ionske mase (30 kg) i obuku rukovaoca kotlovnice  za korištenje omekšivača i ispitivanje tvrdoće vode.</t>
  </si>
  <si>
    <t>Dobava i montaža zidnog hidranta izvedenog u ormaru za bubanj od nehrđajućeg čelika (gabarita  (±10) (700x 780 x 250 mm ), s pripadajućom standardnom opremom za priključak na mrežu DN 32, u skladu s odgovarajučim normama i propisima. Sastavni dijelovi: bubanj  s kočnicom Ø 590x145 s namotanim crijevom istog presjeka DN 25-EN 694 dužine 20 m  + mlaznica  Ø 25 Al + kuglasti ventil DN  25. Ormar  treba biti propisano označen.</t>
  </si>
  <si>
    <t xml:space="preserve"> DN 25 (R1'')       (Ø33,7x3,2) ;                    (0m+2f)</t>
  </si>
  <si>
    <t xml:space="preserve"> DN 32(R5/4'')    (Ø42,4x3,25);                    (15 +8f)</t>
  </si>
  <si>
    <t xml:space="preserve"> DN 50(R2'')        (Ø60,3x3,65);                     (0m +4f)</t>
  </si>
  <si>
    <t>Tlačna proba postojeće i novoizvedene vodovodne instalacije zgrade tlakom vode od 8 bara u trajanju 3 h.</t>
  </si>
  <si>
    <t>Dobava  i montaža u prostoriju kotlovnice aparata za početno gašenje požara  + naljepnica za označavanje "mjesto za vatrogasni aparat".</t>
  </si>
  <si>
    <t>aparat S-9</t>
  </si>
  <si>
    <t>aparat S-6</t>
  </si>
  <si>
    <t>aparat CO2-5</t>
  </si>
  <si>
    <t>Odštopavanje postojećeg  podnog kanalizacijskog odvoda prostorije kotlovnice od podne rešetke 20x20 cm/Ø 75 mm, do dovođenja u punu funkcionalnost.</t>
  </si>
  <si>
    <t>Dobava materijala i izvedba dogradnje  kanalizacijske mreže prostorije kotlovnice od  PP  kanalizacijski cijevi  i fazonski komada Ø 75 mm, (koji se obračunavaju kao 1 m cijevi) za odvodnju ispusni voda  u skladu s nacrtnim dijelom projekta. Prije spoja na vanjsku oborinsku vertikalu izvesti  sifon. Dograđeni dio kanalizacije treba da ima 8 uljevnih mjesta (cijevne redukcije Ø75/110). Izvodi se u blagom usponu (0,3-0,5)% od fasadnog zida, po podu pričvršćenjem s dvodjelnim obujmicma s gumenim umetkom. Fazonski komadi (T, redukcije, lukovi) i obujmice za ovjes obračunavaju se kao 1 m cijevi.</t>
  </si>
  <si>
    <t>PP cijevi  Ø 75  (12 m cijevi + 28 kom fazona)</t>
  </si>
  <si>
    <t>Dobava i montaža žabljeg poklopca od LŽ sa naglavkom za ugradnju na LŽ cijev vertikale odvodnje d125 radi spriječavanja ulaska štetočina i insekata u kotlovnicu. Poklopac se djelomično ubetonirava te ove radove izvesti u koordinaciji sa građevinskim izvođačem.</t>
  </si>
  <si>
    <t>Završno ispitivanje izvedeni vodovodni instalacije na nepropusnost, vodom pod tlakom vode od  10 bara u trajanju 3sata, uz prisutnost nadzornog inženjera. O ispitivanj mora biti sačinjen zapisnik.</t>
  </si>
  <si>
    <t>UKUPNO C.3</t>
  </si>
  <si>
    <t>C.4</t>
  </si>
  <si>
    <t>VENTILACIJA I ZRAKO/DIMOVODNA INSTALACIJA KOTLOVNICE</t>
  </si>
  <si>
    <t>Dobava i montaža certificiranog sustava za dovod zraka kotlu kroz okno  postojećeg schiedel dimnjaka  Ø 300 (350) mm/H=12 m i odvoda dimnih plinova kroz  novi  PP dimovod Ø200 mm montiran u schiedel dimnjak (tip  dimovodne instalacije C33 ). Isporuka  elemenata po proizvođaču kotla. Niže navedene sastavne elemente sustava treba povezati  prema nacrtnom dijelu projekta i instalacionim uputama proizvođača /isporučioca.</t>
  </si>
  <si>
    <t>a)</t>
  </si>
  <si>
    <t>odvod dimnih plinova</t>
  </si>
  <si>
    <t xml:space="preserve">osnovni priključni set Ø 200 PP (za kotao)  koji se sastoji od: ventilacijske rešetke, zidne rešetke, zaštitne cijevi Ø 180 za prolaz u okno, podpornog koljena s podesivom šinom, završnog komada 0,5 m od PP, poklopca Ø 130 od legiranog čelika </t>
  </si>
  <si>
    <t xml:space="preserve">priključni komad (695) Ø 200 PP za kotao </t>
  </si>
  <si>
    <t xml:space="preserve">produžetak podesive šine za potporno koljeno Ø 200 PP </t>
  </si>
  <si>
    <t xml:space="preserve">poklopac okna od nehrđajućeg čelika DN 200 </t>
  </si>
  <si>
    <t xml:space="preserve">produžetak (cijev) 0,5 m  DN 200 PP </t>
  </si>
  <si>
    <t>produžetak (cijev) 1 m  DN 200 PP</t>
  </si>
  <si>
    <r>
      <t>koljeno 87</t>
    </r>
    <r>
      <rPr>
        <vertAlign val="superscript"/>
        <sz val="10"/>
        <rFont val="Times New Roman"/>
        <family val="1"/>
        <charset val="238"/>
      </rPr>
      <t>o</t>
    </r>
    <r>
      <rPr>
        <sz val="10"/>
        <rFont val="Times New Roman"/>
        <family val="1"/>
        <charset val="238"/>
      </rPr>
      <t xml:space="preserve"> DN 200 PP </t>
    </r>
  </si>
  <si>
    <r>
      <t>koljeno  s otvorom za čišćenje 87</t>
    </r>
    <r>
      <rPr>
        <vertAlign val="superscript"/>
        <sz val="10"/>
        <rFont val="Times New Roman"/>
        <family val="1"/>
        <charset val="238"/>
      </rPr>
      <t>o</t>
    </r>
    <r>
      <rPr>
        <sz val="10"/>
        <rFont val="Times New Roman"/>
        <family val="1"/>
        <charset val="238"/>
      </rPr>
      <t xml:space="preserve"> DN 200 PP </t>
    </r>
  </si>
  <si>
    <t>set odstojnika (po 4 komada) DN 200 od nehrđajućeg čelika</t>
  </si>
  <si>
    <t xml:space="preserve">cijevna obujmica s omčom DN 200 </t>
  </si>
  <si>
    <t>b)</t>
  </si>
  <si>
    <t>dovod zraka za izgaranje kotlu</t>
  </si>
  <si>
    <t>osnovni priključni set Ø 160 PP (za kotao),  koji se sastoji se od zidne blende, ventilacijske rešetke i prijelaznog nastavka Ø 130/Ø 160 mm</t>
  </si>
  <si>
    <t>revizijski element DN 160 PP</t>
  </si>
  <si>
    <r>
      <t>koljeno 87</t>
    </r>
    <r>
      <rPr>
        <vertAlign val="superscript"/>
        <sz val="10"/>
        <rFont val="Times New Roman"/>
        <family val="1"/>
        <charset val="238"/>
      </rPr>
      <t>o</t>
    </r>
    <r>
      <rPr>
        <sz val="10"/>
        <rFont val="Times New Roman"/>
        <family val="1"/>
        <charset val="238"/>
      </rPr>
      <t xml:space="preserve"> DN 160 PP </t>
    </r>
  </si>
  <si>
    <t xml:space="preserve">produžetak (cijev) 0,5 m  DN 160 PP </t>
  </si>
  <si>
    <t>produžetak (cijev) 1 m  DN 160 PP</t>
  </si>
  <si>
    <t xml:space="preserve">produžetak (cijev) 2 m  DN 160 PP </t>
  </si>
  <si>
    <t>Dobava  predgotovljenih izoliranih dimovodni cijevi s prirubnicam, za izvedbu prirodne ventilacije kotlovnice od otvora u stropu prostorije kotlovnice  do fiksne žaluzine na bočnom zidu tavanskog prostora. Promjer izolirani dimovodni elemenata D/D1=350/450 mm. Debljina izolacionog materijala kamene vune 50 mm. Debljina Č. lima (pocinčanog ili inox) 0,6 mm .</t>
  </si>
  <si>
    <t>dimovodna cije dužine 1 m, D/D1=350/450 mm;  3 kom</t>
  </si>
  <si>
    <t>dimovodna cijev dužine 0,5 m, D/D1=350/450 mm, 6 kom</t>
  </si>
  <si>
    <r>
      <t>koljeno 90</t>
    </r>
    <r>
      <rPr>
        <vertAlign val="superscript"/>
        <sz val="10"/>
        <rFont val="Times New Roman"/>
        <family val="1"/>
        <charset val="238"/>
      </rPr>
      <t>o</t>
    </r>
    <r>
      <rPr>
        <sz val="10"/>
        <rFont val="Times New Roman"/>
        <family val="1"/>
        <charset val="238"/>
      </rPr>
      <t>, D/D1=350/450 mm; 1 kom</t>
    </r>
  </si>
  <si>
    <t>IP spojnice, D/D1=350/450 mm ;10 kom</t>
  </si>
  <si>
    <t>Izrada i montaža fazonskih dijelova  limenog ventilacijskog kanala, pravokutnog presjeka, od pocinčanog lima debljine 0,8 mm, komplet sa spojnim letvicama i ovjesom.</t>
  </si>
  <si>
    <t xml:space="preserve">prijelazni komad Ø 350/(350x315) mm, kom 1 </t>
  </si>
  <si>
    <r>
      <t>luka 90</t>
    </r>
    <r>
      <rPr>
        <vertAlign val="superscript"/>
        <sz val="10"/>
        <rFont val="Times New Roman"/>
        <family val="1"/>
        <charset val="238"/>
      </rPr>
      <t>o</t>
    </r>
    <r>
      <rPr>
        <sz val="10"/>
        <rFont val="Times New Roman"/>
        <family val="1"/>
        <charset val="238"/>
      </rPr>
      <t xml:space="preserve"> s prijelazom (350x315)/(800/315) mm, kom 1 </t>
    </r>
  </si>
  <si>
    <t>limena štucna (800/315), l= cca 500 mm, kom 2</t>
  </si>
  <si>
    <t>Dobava i montaža aluminijske  fiksne žaluzine sa  profiliranim lamelama i zaštitnom mrežicom, AFŽV 785x300 mm</t>
  </si>
  <si>
    <r>
      <t xml:space="preserve">Termička izolacija  limenih kanala (u tavanskom prostoru) kamenom vunom jednostrano kaširanom al. folijom (reakcija na požar A1, granična temperatura primjene 660 </t>
    </r>
    <r>
      <rPr>
        <vertAlign val="superscript"/>
        <sz val="10"/>
        <rFont val="Times New Roman"/>
        <family val="1"/>
        <charset val="238"/>
      </rPr>
      <t>o</t>
    </r>
    <r>
      <rPr>
        <sz val="10"/>
        <rFont val="Times New Roman"/>
        <family val="1"/>
        <charset val="238"/>
      </rPr>
      <t>C), dbljine 50 mm, komplet s pričvrsnim  materijalom.</t>
    </r>
  </si>
  <si>
    <t>Izrada  požarno otporne trostrane gipskartonske ologe (EI 90) oko  ventilacijskog kanala položenog uza zid uredske  prostorije 1.kat i tavanski zid, u detaljima za izvedbu prema smjernicama proizvođača gipskartonski ploča za izradu požarnootporne stijenke RE-90 . Debljina obloge 125 mm,  (gipskartonska protupožarna ploča 25 mm, pocinčani čelični profil d =75 mm), minrralna vuna 7,5 cm. Stavka podrazumjeva komplet rad, materijal (ploče, pocinčane profile podkonstrukcije, aluminijske kutne zaštitne profile, pričvrsni i brtveni materijal, materijal za bandažiranje, gletanje i brušenje),  čišćenje prostora izvođenja radova  i uklanjanje  otpadnih  i suvišnih materijala.</t>
  </si>
  <si>
    <t>Gletanje i ličenje gips kartonske obloge ventilacijskog kanala na 1. katu, disperznom bojom u tonu okolnog zida, sa dva premaza i svim predradnjama</t>
  </si>
  <si>
    <t>Ukupno C.4</t>
  </si>
  <si>
    <t>D</t>
  </si>
  <si>
    <t xml:space="preserve">INSTALACIJA DORADE GRIJANJA ŠKOLSKE SPORTSKE DVORANE  </t>
  </si>
  <si>
    <t>Dobava i  pouzdana montaža destratifikatora za potiskivanje pretoplog zraka iz  gornje podstropne prostorijske zone u donju (zonu boravka pri podu).  Visina montaže 10 m. Destratifikatori, zračni kaloriferi i kontrolni ormarič (stavke 1,2 i 3) moraju biti od istog proizvođača radi mogučnosti upravljanja i regulacije).</t>
  </si>
  <si>
    <t>strujni priključak: 230 V, 300W</t>
  </si>
  <si>
    <r>
      <t>protok (</t>
    </r>
    <r>
      <rPr>
        <sz val="10"/>
        <rFont val="Calibri"/>
        <family val="2"/>
        <charset val="238"/>
      </rPr>
      <t>±</t>
    </r>
    <r>
      <rPr>
        <sz val="10"/>
        <rFont val="Times New Roman"/>
        <family val="1"/>
        <charset val="238"/>
      </rPr>
      <t>5%): 4400 m3/h; domet:15 m</t>
    </r>
  </si>
  <si>
    <t>bučnost jednaka ili manja: Lp= 50 dB(A)</t>
  </si>
  <si>
    <t>gabariti (±10%): (586x586) mm, H= (183+143) mm</t>
  </si>
  <si>
    <t>Stavka podrazumjeva zatezače, navojne šike, odnosno č. sajle, vijčane elemente i tiple, te  korištenje skele odnosno podizni platformi</t>
  </si>
  <si>
    <t>Dobava i montaža zračnog grijača (kalorifera) samo za grijanje toplom vodom, s prigrađenom zaštitnom mrežom za pogonski elektromotor ventilatora, nosačem za montažu na zid,  regulacijskim  ventilom + el. pogonom na  povratnom hidrauličkom priključku 3/4". Visina montaže 2,5 m od poda prostorije. Destratifikatori, zračni kaloriferi i kontrolni ormarič (stavke 1,2 i 3) moraju biti od istog proizvođača radi mogučnosti upravljanja i regulacije).</t>
  </si>
  <si>
    <r>
      <t>toplinski učin pri  temperaturnom režimu ogrijevne vode 55/35</t>
    </r>
    <r>
      <rPr>
        <vertAlign val="superscript"/>
        <sz val="10"/>
        <rFont val="Times New Roman"/>
        <family val="1"/>
        <charset val="238"/>
      </rPr>
      <t>o</t>
    </r>
    <r>
      <rPr>
        <sz val="10"/>
        <rFont val="Times New Roman"/>
        <family val="1"/>
        <charset val="238"/>
      </rPr>
      <t>C i temperaturi prostorijskog zraka t</t>
    </r>
    <r>
      <rPr>
        <vertAlign val="subscript"/>
        <sz val="10"/>
        <rFont val="Times New Roman"/>
        <family val="1"/>
        <charset val="238"/>
      </rPr>
      <t>p</t>
    </r>
    <r>
      <rPr>
        <sz val="10"/>
        <rFont val="Times New Roman"/>
        <family val="1"/>
        <charset val="238"/>
      </rPr>
      <t>=+ 15</t>
    </r>
    <r>
      <rPr>
        <vertAlign val="superscript"/>
        <sz val="10"/>
        <rFont val="Times New Roman"/>
        <family val="1"/>
        <charset val="238"/>
      </rPr>
      <t>o</t>
    </r>
    <r>
      <rPr>
        <sz val="10"/>
        <rFont val="Times New Roman"/>
        <family val="1"/>
        <charset val="238"/>
      </rPr>
      <t>C: Q= 10,3 kW, (±5%).</t>
    </r>
  </si>
  <si>
    <r>
      <t>toplinski učin pri  temperaturnom režimu ogrijevne vode 90/70</t>
    </r>
    <r>
      <rPr>
        <vertAlign val="superscript"/>
        <sz val="10"/>
        <rFont val="Times New Roman"/>
        <family val="1"/>
        <charset val="238"/>
      </rPr>
      <t>o</t>
    </r>
    <r>
      <rPr>
        <sz val="10"/>
        <rFont val="Times New Roman"/>
        <family val="1"/>
        <charset val="238"/>
      </rPr>
      <t>C i temperaturi prostorijskog zraka t</t>
    </r>
    <r>
      <rPr>
        <vertAlign val="subscript"/>
        <sz val="10"/>
        <rFont val="Times New Roman"/>
        <family val="1"/>
        <charset val="238"/>
      </rPr>
      <t>p</t>
    </r>
    <r>
      <rPr>
        <sz val="10"/>
        <rFont val="Times New Roman"/>
        <family val="1"/>
        <charset val="238"/>
      </rPr>
      <t>=+ 15</t>
    </r>
    <r>
      <rPr>
        <vertAlign val="superscript"/>
        <sz val="10"/>
        <rFont val="Times New Roman"/>
        <family val="1"/>
        <charset val="238"/>
      </rPr>
      <t>o</t>
    </r>
    <r>
      <rPr>
        <sz val="10"/>
        <rFont val="Times New Roman"/>
        <family val="1"/>
        <charset val="238"/>
      </rPr>
      <t>C: Q= 24,8 kW, (±5%).</t>
    </r>
  </si>
  <si>
    <t>domet mlaza: L=20 m</t>
  </si>
  <si>
    <t>hidraulički  priključci:  DN 20</t>
  </si>
  <si>
    <t xml:space="preserve">strujni priključci 230 V, 150W </t>
  </si>
  <si>
    <t>nivo bukemanji ili jednak: Lp= 49 dB(A)</t>
  </si>
  <si>
    <t>Dobava i montaža (uz asistenciju izvođača elektrotehničkih radova)  kontrolnog (upravljačko/regulacijskog)  ormarića za automatski rad 3 zračna grijača i 3 destratifikatora iz prethodni stavki. Ormar treba biti pored regulatora opremljen svim potrebnim strujnim elementima: zaštitnim prekidačima, kontaktorima, timerom, itd). Stavka podrazumjeva stručno (servisno) puštanje u uporabu. Destratifikatori, zračni kaloriferi i kontrolni ormarič (stavke 1,2 i 3) moraju biti od istog proizvođača radi mogučnosti upravljanja i regulacije).</t>
  </si>
  <si>
    <t>Djelomično pražnjenje cijevne mreže grijanja školske sportske dvorane prije izvođenja radova, ispiranje i punjenje po izvođenju radova.</t>
  </si>
  <si>
    <t xml:space="preserve">Dobava i montaža cijevni  zaporni i regulacijski armatura za ogrijevnu toplu vodu, s navojnim priključcima </t>
  </si>
  <si>
    <t>kuglasta slavina DN 15(R1/2'')</t>
  </si>
  <si>
    <t>kuglasta slavina DN 25 (R1'')</t>
  </si>
  <si>
    <t>kuglasta slavina ili zasun DN 50 (R2")</t>
  </si>
  <si>
    <t xml:space="preserve">ravni regulacioni ventil s kosim vretenom DN 15 (R1/2") </t>
  </si>
  <si>
    <t xml:space="preserve">ravni regulacioni ventil s kosim vretenom DN 25 (R1'') </t>
  </si>
  <si>
    <t>regulator diferencijalnog tlaka s opsegom podešavanja (5-30) kPa + partner ventil veličine DN 40 (R11/2") + priključna impulsna cijev</t>
  </si>
  <si>
    <t>regulator diferencijalnog tlaka s opsegom podešavanja (5-30) kPa + partner ventil veličine DN 32 (R11/4") + priključna impulsna cijev</t>
  </si>
  <si>
    <t>automatski odzračno dozračni ventil u kompletu sa kuglastom slavinicom R1/2''</t>
  </si>
  <si>
    <t xml:space="preserve">Dobava i montaža  crnih bešavnih čeličnih cijevi izrađenih po  važečim normama i propisima za predmetnu namjenu, komplet s fazonskim komadima (obračunavaju se kao 1 m cijevi):
</t>
  </si>
  <si>
    <t>DN 15     (Ø21,3x2,65) ;                  (48m +34f)</t>
  </si>
  <si>
    <t>DN 20     (Ø26,9x2,65) ;                  (6m +8f)</t>
  </si>
  <si>
    <t>DN25      (Ø33,7x3,2) ;                    (60m +24f)</t>
  </si>
  <si>
    <t>DN 32     (Ø42,4x3,25);                   (30m +14)</t>
  </si>
  <si>
    <t>DN 40     (Ø48,3x3,25);                   (10m +10f)</t>
  </si>
  <si>
    <t>DN 50     (Ø60,3x3,65);                   (6m + 6f)</t>
  </si>
  <si>
    <t xml:space="preserve">Izrada i montaža ovjesa  odnosno oslonaca cjevovoda iz prethodnih stavki.Trebaju se prvenstveno koristiti gotovi elementi (dvodijelne pričvrsnice). Stavka podrarazumjeva navojne šipke, izradu nosača oslonaca, tiplove i vijke.
</t>
  </si>
  <si>
    <t>Trožak zaštite  podni i zidni površina područja izvođenja radova (materijal+ rad) uključivo po potrebi dovođenje u prvobitno stanje.</t>
  </si>
  <si>
    <r>
      <t>Antikorozivna zaštita cjevovoda, oslonaca, nosača oslonaca s dva premaza temeljne boje uz prethodno očišćenje cijevi do metalnog sjaja + dva premaza pokrovnom bojom  otpornom na povišene tempera ture (do 110</t>
    </r>
    <r>
      <rPr>
        <vertAlign val="superscript"/>
        <sz val="10"/>
        <rFont val="Times New Roman"/>
        <family val="1"/>
        <charset val="238"/>
      </rPr>
      <t>o</t>
    </r>
    <r>
      <rPr>
        <sz val="10"/>
        <rFont val="Times New Roman"/>
        <family val="1"/>
        <charset val="238"/>
      </rPr>
      <t xml:space="preserve">C). </t>
    </r>
  </si>
  <si>
    <t>Tlačna proba  kompletne ogrijevne cijevne mreže školske sportske dvorane, uključivo i razvoda do u prostoriju kotlovnice, vodenim tlakom 4,5 bara u trajanju 3 sata.</t>
  </si>
  <si>
    <t>Uravnoteženje i topla proba kompletne ogrijevne mreže sportske školske dvorane (postojećeg i novodograđenog dijela)</t>
  </si>
  <si>
    <t>Ukupno D</t>
  </si>
  <si>
    <t>E</t>
  </si>
  <si>
    <t xml:space="preserve">Dobava i montaža kuhinjske  zidne eko nape izrađene iz nehrđajućeg materijala (čelik), komplet s kombiniranim filterima (odmašćivanje zraka i para do 95% + sprečavanje prodora plamena) i rasvjetom. Gabariti 3200x1300x550 mm. Priključci za dovodni svježi zrak 2x(850x210) mm. Priključci za odovodni otpadni zrak 2x(950x210) mm. Proračunska količina odvodnog zraka 4800 m3/h a dovodnog svježeg 3400 m3/h. El. priključak  230V, 60W. </t>
  </si>
  <si>
    <t>U stavci kalkulirati sav potrebi ovjesni materijal  s mogućnošću niveliranja nape prema mjestu odvoda zamašćenog kondenzata.</t>
  </si>
  <si>
    <t xml:space="preserve">Dobava i montaža armiranog plastičnog crijeva dužine max 4 m i plastični oslonaca, za njegovo pričvršćenje po zidnim stijenkama, za odvod zamašćenog kondenzata u  plastičnu posudu cca 3l , smješenu u susjedno priručno spremište. Unutrašni promjer crijeva treba biti prilagođen priključnom nastavku na napi. </t>
  </si>
  <si>
    <r>
      <t>Dobava i montaža centrifugalnog ventilatora, za odsis kuhinjskog zraka i para iznad termičkog bloka  kuhinje (tmax 120</t>
    </r>
    <r>
      <rPr>
        <vertAlign val="superscript"/>
        <sz val="10"/>
        <rFont val="Times New Roman"/>
        <family val="1"/>
        <charset val="238"/>
      </rPr>
      <t>o</t>
    </r>
    <r>
      <rPr>
        <sz val="10"/>
        <rFont val="Times New Roman"/>
        <family val="1"/>
        <charset val="238"/>
      </rPr>
      <t>C) kroz kuhinjsku napu, konstruiranog u skladu s higijenskim i protupožarnim propisima, s elektromotorom izvan struje zraka. Elektromotor ventilatora treba omogućavati rad s 5 brzina preko odgovarajučeg 5. stupanjskog trafo kontrolera.  Montaža za donju stijenku balkona kata, koja je termički izolirana s cca 14 cm mineralne vune. Ventilatori u stavkama 3,5 i 6 trebaju biti od istog proizvođača radi mogučnosti uniformnog upravljanja i regulacije.</t>
    </r>
  </si>
  <si>
    <t>ventilator za odsis kuhinjskog zraka i para iznad termičkog bloka  kuhinje (tmax 120oC)</t>
  </si>
  <si>
    <t>projektantski potrebni protok zraka:V=4800 m³/h pri dp.ext=30 Pa (pri najvišoj brzini)</t>
  </si>
  <si>
    <t>cijevni priključci: Ø 450 mm</t>
  </si>
  <si>
    <r>
      <t>el. priključak: 400V/50Hz; 0,65/069 kW (</t>
    </r>
    <r>
      <rPr>
        <sz val="10"/>
        <rFont val="Calibri"/>
        <family val="2"/>
        <charset val="238"/>
      </rPr>
      <t>±</t>
    </r>
    <r>
      <rPr>
        <sz val="10"/>
        <rFont val="Times New Roman"/>
        <family val="1"/>
        <charset val="238"/>
      </rPr>
      <t>5%)</t>
    </r>
  </si>
  <si>
    <r>
      <t>maksimalna buka na usisu Lwa=77 dB(A); na ispuhu Lwa=80 dB(A), ispred kućišta Lp</t>
    </r>
    <r>
      <rPr>
        <vertAlign val="subscript"/>
        <sz val="10"/>
        <rFont val="Times New Roman"/>
        <family val="1"/>
        <charset val="238"/>
      </rPr>
      <t>(4)</t>
    </r>
    <r>
      <rPr>
        <sz val="10"/>
        <rFont val="Times New Roman"/>
        <family val="1"/>
        <charset val="238"/>
      </rPr>
      <t>= 45dB(A).</t>
    </r>
  </si>
  <si>
    <t>gibljive  antivibracione veze : Ø 450 mm sa šelnama (smatraju se sastavnim dijelom isporuke ventilatora)</t>
  </si>
  <si>
    <t xml:space="preserve">pribor za  prethodno specificiran ventilator (orginalni pribor proizvođača ventilatora): </t>
  </si>
  <si>
    <t>zidni montažni nosač 450, kom 1</t>
  </si>
  <si>
    <t>zaštitni poklopac za vanjsku montažu:  450, kom1</t>
  </si>
  <si>
    <t>vanjska protukišni poklopac (žaluzina): 450, kom 1</t>
  </si>
  <si>
    <t>priključak za odvod kišnice iz kućišta ventilatora T120, kom 1</t>
  </si>
  <si>
    <t>protukišna žaluzina: Ø 630 , kom 1</t>
  </si>
  <si>
    <t>ukupno (a+b)</t>
  </si>
  <si>
    <r>
      <t xml:space="preserve">Dobava  materijala (bakreni cijevi i lukova </t>
    </r>
    <r>
      <rPr>
        <sz val="10"/>
        <rFont val="Symbol"/>
        <family val="1"/>
        <charset val="2"/>
      </rPr>
      <t>Æ</t>
    </r>
    <r>
      <rPr>
        <sz val="10"/>
        <rFont val="Times New Roman"/>
        <family val="1"/>
        <charset val="238"/>
      </rPr>
      <t xml:space="preserve"> 35 mm i ovjesni obujmica)  za  izradu odvoda kondenzata i dreniranje kišnice iz ventilatora, definiranog  prethodnom stavkom ukupne dužine cca 4 m, do nivoa cca 20cm od terena odnosno travnate površine. Odvod treba biti esteci oblikovan diskretno po fasadnom zidu kuhinje.</t>
    </r>
  </si>
  <si>
    <r>
      <t>Dobava i montaža  kanalnog centrifugalnog ventilatora  s dodatnom antibučnim izolacijom čeličnog kućišta 450/4/70/40, za dovod svježeg negrijanog zraka u kuhinjsku eko napu  (tmax 40</t>
    </r>
    <r>
      <rPr>
        <vertAlign val="superscript"/>
        <sz val="10"/>
        <rFont val="Times New Roman"/>
        <family val="1"/>
        <charset val="238"/>
      </rPr>
      <t>o</t>
    </r>
    <r>
      <rPr>
        <sz val="10"/>
        <rFont val="Times New Roman"/>
        <family val="1"/>
        <charset val="238"/>
      </rPr>
      <t>C).  Elektromotor ventilatora treba omogućavati rad s 5 brzina preko odgovarajučeg  5. stupanjskog trafo kontrolera.  Montaža za armiranobetonski strop kuhinje. Ventilatori u stavkama 3,5 i 6 trebaju biti od istog proizvođača radi mogučnosti uniformnog upravljanja i regulacije.</t>
    </r>
  </si>
  <si>
    <t xml:space="preserve"> kanalski centrifugalni ventilator </t>
  </si>
  <si>
    <t>projektantski potrebni protok zraka: V=3200 m³/h pri dp.ext=305 Pa,  zadovoljava glede  potrebnog protoka i napora pri karakteristici 2 (najveća  brzina 1).</t>
  </si>
  <si>
    <t>kanalski priključci: 700x 400 mm</t>
  </si>
  <si>
    <r>
      <t>el. priključak:400V/50Hz; 0,82 kW (</t>
    </r>
    <r>
      <rPr>
        <sz val="10"/>
        <rFont val="Calibri"/>
        <family val="2"/>
        <charset val="238"/>
      </rPr>
      <t>±</t>
    </r>
    <r>
      <rPr>
        <sz val="10"/>
        <rFont val="Times New Roman"/>
        <family val="1"/>
        <charset val="238"/>
      </rPr>
      <t>5%)</t>
    </r>
  </si>
  <si>
    <r>
      <t>maksimalna buka: na usisu Lwa=72 dB(A); na ispuhu Lwa=80 dB(A), ispred kućišta Lp</t>
    </r>
    <r>
      <rPr>
        <vertAlign val="subscript"/>
        <sz val="10"/>
        <rFont val="Times New Roman"/>
        <family val="1"/>
        <charset val="238"/>
      </rPr>
      <t>(4)</t>
    </r>
    <r>
      <rPr>
        <sz val="10"/>
        <rFont val="Times New Roman"/>
        <family val="1"/>
        <charset val="238"/>
      </rPr>
      <t>= 46dB(A).</t>
    </r>
  </si>
  <si>
    <t>gibljive veze priključaka za zrak 700/400 mm, kom 2</t>
  </si>
  <si>
    <t>kanalske protuprirubnice 700/400 mm, kom2</t>
  </si>
  <si>
    <t>kutijasti filter za zrak, vrećasti: 70/40 F7, kom 2 (jedan radni jedan rezervni)</t>
  </si>
  <si>
    <t>regulacijska žaluzina 70/40, kom 1</t>
  </si>
  <si>
    <t>protukišna žaluzina: 70/40, kom 1</t>
  </si>
  <si>
    <r>
      <t>Dobava i montaža  kanalnog centrifugalnog ventilatora  s dodatnom antibučnim izolacijom čeličnog kućišta 355/4/60/35, za dovod svježeg zagrijavanog zraka u kuhinjski prostor (tmax 60</t>
    </r>
    <r>
      <rPr>
        <vertAlign val="superscript"/>
        <sz val="10"/>
        <rFont val="Times New Roman"/>
        <family val="1"/>
        <charset val="238"/>
      </rPr>
      <t>o</t>
    </r>
    <r>
      <rPr>
        <sz val="10"/>
        <rFont val="Times New Roman"/>
        <family val="1"/>
        <charset val="238"/>
      </rPr>
      <t>C) + odgovarajućeg pribora. Elektromotor ventilatora treba omogućavati rad s 5 brzina preko odgovarajučeg 5. stupanjskog trafo kontrolera.  Montaža za armiranobetonski strop prostorije domara.Ventilatori u stavkama 3,5 i 6 trebaju biti od istog proizvođača radi mogučnosti uniformnog upravljanja i regulacije.</t>
    </r>
  </si>
  <si>
    <t>projektantski potrebni protok zraka: V=1600 m³/h pri dp.ext=225 Pa,  zadovoljava glede  potrebnog protoka i napora pri najvećoj brzini karakteristici 1.</t>
  </si>
  <si>
    <t>kanalski priključci: 600x350 mm</t>
  </si>
  <si>
    <t>el. priključak: 400V/50Hz; 0,24 kW (±5%)</t>
  </si>
  <si>
    <r>
      <t>maksimalna buka na usisu Lwa=63dB(A); na ispuhu Lwa=68 dB(A), ispred kućišta Lp</t>
    </r>
    <r>
      <rPr>
        <vertAlign val="subscript"/>
        <sz val="10"/>
        <rFont val="Times New Roman"/>
        <family val="1"/>
        <charset val="238"/>
      </rPr>
      <t>(4)</t>
    </r>
    <r>
      <rPr>
        <sz val="10"/>
        <rFont val="Times New Roman"/>
        <family val="1"/>
        <charset val="238"/>
      </rPr>
      <t>= 34dB(A).</t>
    </r>
  </si>
  <si>
    <t>gibljive veze priključaka za zrak 600/350 mm: 60/35, kom 2</t>
  </si>
  <si>
    <t>kanalske protuprirubnice 600/35 mm: 60/35, kom2</t>
  </si>
  <si>
    <t>kutijasti filter za zrak , vrećasti: 60/35 F7, kom 2 (jedan radni jedan rezervni)</t>
  </si>
  <si>
    <t>regulacijska žaluzina 60/35, kom 1</t>
  </si>
  <si>
    <t>protukišna žaluzina: 60/35, kom 1</t>
  </si>
  <si>
    <t>toplovodni kanalski grijač zraka 4/60/35, kom1</t>
  </si>
  <si>
    <t>Dobava i montaža opružno povratnog el. motornog pogona (akutatora) regulacijskih žaluzina za ON/OF pogon, 230V.</t>
  </si>
  <si>
    <t>Dobava i montaža hidrauličkog kita za  toplovodni kanalski grijač  zraka,  koji se sastoji od sklopa, crpke (230V), troputog elektromotornog ventila (24 V) cijevi i cijevnih armatura, termičke izolacije i termometara na polazu i povratu. Isporuka kao pribor po proizvođaču toplovodnog kanalskog grijača zraka.</t>
  </si>
  <si>
    <t>priključci za ogrijevnu vodu G11/2" a za grijač komore G 3/4".</t>
  </si>
  <si>
    <t>napajanje crpke: 230V/50Hz; 28/38/48W  (±5%)</t>
  </si>
  <si>
    <t>napajanje troputog ventila : 24V ; 1,5W  (±5%)</t>
  </si>
  <si>
    <t>Stavka podrazumjeva gibljive cijevne veze od 0,5 m, ovjesni materijal i brtve.</t>
  </si>
  <si>
    <t>Dobava i montaža 5- brzinskog trafo kontrolera, za više ventilatora  u paralelnom radu (promjenom napona elektromotora ventilatora), komplet s integriranom termičkom zaštitom za motore napajane s trofaznom strujom 400V. Ispadom jednog ventilatora treba da se isključe svi koji se nalaze u paralelnom spoju. Na ormaru  treba biti sklopka (0,1,2,3,4,5) i signalna lampica. Restart preko sklopke u poziciji "0". Isporuka kao pribor po proizvođaču ventilatora iz stavaka 3,5 i 6.</t>
  </si>
  <si>
    <t xml:space="preserve">maksimalna  ukupna struja  paralelno priključenih ventilatora: 11A </t>
  </si>
  <si>
    <r>
      <t>gabariti ormara (</t>
    </r>
    <r>
      <rPr>
        <sz val="10"/>
        <rFont val="Calibri"/>
        <family val="2"/>
        <charset val="238"/>
      </rPr>
      <t>±</t>
    </r>
    <r>
      <rPr>
        <sz val="10"/>
        <rFont val="Times New Roman"/>
        <family val="1"/>
        <charset val="238"/>
      </rPr>
      <t>10%) izvedenog u zaštiti IP 54: 300x400x200 mm</t>
    </r>
  </si>
  <si>
    <t>Dobava i predaja elektrotehničkom izvođaču radova  temperaturnog kontrolera za zagrijavanje dobavnog zraka toplovodnim grijačem u kuhinjski prostor. Ugrađuje se u  elektrorazdjelnicu ventilacije  kuhinje RVK. Isporuka kao pribor po proizvođaču hidrauličkog kita za toplovodni kanalski grijač zraka (stavka 8). Uz kontroler isporučuju se i dva osjetnika temperature za ugradbju u limeni kanal (jedan za zaštitu od smrzavanja, a drugi za održavanje zadane temperature po kontroleru).</t>
  </si>
  <si>
    <t>Dobava i montaža  tlačne sklopke diferencijalnog tlaka za ventilacijske kanale, za područje podešavanja 50-500 Pa, komplet sa montažnim kitom (konektori, cjevčice, vijci i sl.) za signalizaciju zaprljanosti filtera zraka. Napajanje 230V. Vrijednost podešavanja za  filter KF1 dp=230 Pa a za KF2 dp=170 Pa</t>
  </si>
  <si>
    <t>Dobava i montaža aluminijske rešetke za dobavu zraka sa dva reda (prvi horizontalni i drugi vertikalni red lamela) pojedinačno podesivih lamela dimenzija 825x225 mm. Komplet sa ugradbenim materijalom.</t>
  </si>
  <si>
    <t>13</t>
  </si>
  <si>
    <t xml:space="preserve">Dobava i montaža cijevi, od trakastog pocinčanog lima prema DIN-24145 za transport zraka ( tlak do 1000 Pa ) i fazonski komada ventilacijski kanala okruglog presjeka (prema DIN 24147), iz kvalitetnog čeličnog lima. U stavci kalkulirati  elemente spajanja (nitne, prstenaste gumene brtve),  elemente zavješenja (obujmice s gumenom podlogom, navojne šipke, MP i MR profili, samoljepive trake, antivibracione gumene trake, matice, vijci) i drugi elementi izrade do pune pogonske gotovosti. </t>
  </si>
  <si>
    <t>D 450</t>
  </si>
  <si>
    <t>spojnica vanjska</t>
  </si>
  <si>
    <t>spojnica unutarnja</t>
  </si>
  <si>
    <r>
      <t>koljeno 90</t>
    </r>
    <r>
      <rPr>
        <vertAlign val="superscript"/>
        <sz val="10"/>
        <rFont val="Times New Roman"/>
        <family val="1"/>
        <charset val="238"/>
      </rPr>
      <t>o</t>
    </r>
    <r>
      <rPr>
        <sz val="10"/>
        <rFont val="Times New Roman"/>
        <family val="1"/>
        <charset val="238"/>
      </rPr>
      <t xml:space="preserve">:              </t>
    </r>
  </si>
  <si>
    <t>redukcija asimetrična D450/D630</t>
  </si>
  <si>
    <t xml:space="preserve">Izrada i montaža  limenih ventilacionih kanala,  pravokutnog presjeka, od pocinčanog lima debljine prema DIN 24157 list 2, komplet cijevi, fazonski komadi (lukovi, koljena, račve, prijelazni komadi, etažni elementi), ukrućenja, skretni limovi, ventilacijski spojni, montažni i ovjesni elementi (profili SB, kutnici, spojnice, lajsne, obujmice sa gumom, navojne šipke, MP i MR profili, samoljepive trake, podložne pločice, antivibracione gumene trake, matice, vijci) i drugi elementi izrade do pune pogonske gotovosti. </t>
  </si>
  <si>
    <t>kg</t>
  </si>
  <si>
    <t>Dobava i montaža  revizijskih vrata (okana) za ugradnju u limene kanale za distribuciju zraka u skladu s važečom normom, bočno na dostupnim mjestima s poda,  primjerenih presjeku, izoliranosti i dimenzijama kanala. Montiraju se, u skladu s navedenom normom, na razmaku od cca 7,5-10 m, uz lukove više od 45o, uz prijelazne komade,  na dnu i vrhu vertikalni kanala, pri čemu se demontažni elementi (difuzori, rešetke, gibljive veze)  računaju kao otvori za reviziju. Odgovaraju proizvodi niže navedenih veličina:</t>
  </si>
  <si>
    <t>Dobava i montaža materijala s reakcijom na požar  B1, koeficijentom toplinske vodljivosti  λ≤ 0,035 W/m·K, na +10 oC i koeficijentom difuzije vodene pare  µ&gt;7000), debljine 19 mm za termičku i zvučnu  izolaciju limenih kanala. Odgovaraju samoljepive ploče u roli debljine 19 mm + samoljepive trake širine 100 mm. Izoliraju se svi ventilacijski kanali unutar građevine i to u dva sloja  izuzev tlačnog kanala dovoda svježeg zagrijanog zraka u kuhinju koji se izolira jednoslojno.</t>
  </si>
  <si>
    <t>Fino podešavanje i regulacija distributivnih elemenata,  glede protočnih količina, brzina  i temperatura zraka u kanalima i eko napi i mikroklimatskog stanja  u  prostorijama građevine.</t>
  </si>
  <si>
    <t xml:space="preserve">Probni pogon, obuka ljudstva investitora za rukovanje instalacijom  </t>
  </si>
  <si>
    <t>Ukupno E</t>
  </si>
  <si>
    <t>F</t>
  </si>
  <si>
    <t xml:space="preserve">OSTALO </t>
  </si>
  <si>
    <t>Troškovi osiguranja opreme i radova od krađe i oštećenja, od trenutka nabave do isteka garantnog roka</t>
  </si>
  <si>
    <t xml:space="preserve">Troškovi transporta materijala i alata  </t>
  </si>
  <si>
    <t>Troškovi čišćenje svih unutarnjih i vanjskih površina instalacija i prostora izvođenja radova, uključivo odvoz otpadnih dijelova i ambalaže, preostale opreme i materijala instalacija.</t>
  </si>
  <si>
    <t xml:space="preserve">Izrada zbirke dokumenata (revizione dokumentacije) za korištenje izvedenih   instalacija koja mora sadržavati upute za korištenje pojedinh dijelova i  cjelovitih sustava (upute za stavljanje u pogon i van pogona, vrijednosti karakterističnih veličina bitnih za sigurnost i funkcionalnost (temperatura, tlakova, snage , napona itd), zahtjeve glede obučenosti i osposobljenosti održavatelja, minimalne zahtjeve za  učestalosti opseg usluga nadzora, kontrolnog, preventivnog i interventnog održavanja itd.  Reviziona dokumentacija u svom nacrtnom dijelu mora, na jednostavan način, prikazati položaj strojarskih instalacija i opreme, elemenata sigurnosti , elemenata upravljanja (el. razdjelnica) i regulacije  (regulacioni ventila, zaklopke, osjetnici temperature, termostati itd). U nedostatku hrvatskih normativa i smjernica stručnih udruženja, koristiti normative i smjernice EU ili neke od razvijenih europskih zemalja (VDMA, Njemačka). </t>
  </si>
  <si>
    <t>Izrada projekta stvarno izvedenog stanja, po ovlaštenom projektantu. Ovaj projekt ne služi izvođenju tj. nije izvedbeni projekt već služi za potrebe održavanja i redovnih ispitivanja u toku korištenja predmetnih instalacija te budučih zahvata. Projekt mora sadržavati naziv proizvođača, tip i karakteristike ugrađene opreme. Kalkulirati  s cca 32 NS projektanta.</t>
  </si>
  <si>
    <t xml:space="preserve">Trošak izrade dokaznica mjera, zbirki dokaza kvalitete i garancija  za konačni obračun i primopredaju radova </t>
  </si>
  <si>
    <t>Izrada plana izvođenja radova za strojarske i elektrotehničke radove predviđene predmetnim glavnim projektom u skladu  Zakonom o zaštiti na radu (NN RH 71/14)</t>
  </si>
  <si>
    <t>Ukupno F</t>
  </si>
  <si>
    <t>G</t>
  </si>
  <si>
    <t>ISPITIVANJA PO OVLAŠTENIM PRAVNIM OSOBAMA, OZNAČAVANJA  I REVIZIONA DOKUMENTACIJA</t>
  </si>
  <si>
    <t>Kontrola pregled dimovodne instalacije kotlovnice po nadležnom dimnjačaru. Po dokazanoj ispravnosti treba biti izdana odgovarajuće uvjerenje.</t>
  </si>
  <si>
    <t>Ispitivanje nepropusnosti  kompletne plinovodne instalacije , po ovlaštenoj pravnoj osobi za ispitivanje.</t>
  </si>
  <si>
    <t>Ispitivanje hidrantske instalacije za prostoriju  kotlovnice, po nadležnoj pravnoj osobi za ispitivanje.</t>
  </si>
  <si>
    <t>Bakteriološka analiza uzoraka vode iz ispusnica cjevovoda potrošne vode (kuhinja, sportska školska dvorana)  , od strane nadležne ustanove, s ciljem dobivanja isprave o kvaliteti vode za piće .</t>
  </si>
  <si>
    <t>Ispitivanja postrojenja i instalacije kotlovnice, po ovlaštenoj pravnoj osobi (zaštite na radu), kao postrojenja s povećanom opasnošću o čemu treba biti izdan zapisnik i uvjerenje o ispravnosti.</t>
  </si>
  <si>
    <t>Ispitivanje buke  od strojarski instalacija  kotlovnice, termoventilacije kuhinje i zračni grijača sportske dvorane  u okolinu i susjedne radne prostorije, po ovlaštenoj  osobi .</t>
  </si>
  <si>
    <t>REKAPITULACIJA</t>
  </si>
  <si>
    <t xml:space="preserve">OBNOVA INSTALACIJE OGRIJEVNE VODE I PRIPREMA TOPLE POTROŠNE VODE </t>
  </si>
  <si>
    <t>C.2</t>
  </si>
  <si>
    <t>VENTILACIJA I ZRAKO/DIMOVODNE INSTALACIJA KOTLOVNICE</t>
  </si>
  <si>
    <t xml:space="preserve">INSTALACIJA DORADE GRIJANJA ŠKOLSKE SPORTSKE DVORANE </t>
  </si>
  <si>
    <t>OSTALO</t>
  </si>
  <si>
    <t xml:space="preserve">SVEUKUPNO S PDV-om </t>
  </si>
  <si>
    <t>Građevina:    Osnovna škola Bratoljuba Klaića, Bizovac</t>
  </si>
  <si>
    <t xml:space="preserve">Dobava i ugradnja zaštitnih čeličnih cijevi, odgovarajuče debljine i kvalitete prema važečim normama i propisima za ovu namjenu (St. 37.0). Zaštitna cijev (z.c) ugraduje se na izlasku  plinovodnog cjevovoda iz zemlje. </t>
  </si>
  <si>
    <t xml:space="preserve">Dobava i ugradnja uvarnih čeličnih lukova 90° dimenzija važečim normama i propisima za ovu namjenu. 
Ø 60,3 x 3,65 mm (DN 50), kom 1 
Ø 88,9 x 3,2 mm (DN 80), kom 3 </t>
  </si>
  <si>
    <t>Dobava i ugradnja prirubnice s grlom dimenzija i kvalitete prema važečim normama i propisima za ovu namjenu, materijal W.Nr:1.0038 (RSt37-2). Stavka obuhvaća potrebne vijke, matice, nazubljene podložne plocice, brtve i plinarska mast za brtvljenje.</t>
  </si>
  <si>
    <t>Dobava i ugradnja  kuglaste slavine za plin, s prirubnim priključcima, kratke izvedbe, s brtvama i vijcima  Materijal kucišta GGG40.</t>
  </si>
  <si>
    <t>Polaganje plastične trake upozorenja širine 6 -8 cm žute boje s natpisom PLIN ili POZOR PLIN. Traka mora biti položena tako da natpis bude okrenut prema gore. Polaže se na dubini cca
40cm iznad plinovodne cijevi.</t>
  </si>
  <si>
    <t xml:space="preserve">Tlačna proba na čvrstocu kućnog priključka d63 PE. Ispitivanje se izvodi prije prikljucenja na ulicni  plinovod zrakom ili inertnim plinom (npr. dušik, ugljicni dioksid) pri minimalnom ispitnom tlakom  6 bar - sukladno važečim normama i propisima za ovu namjenu, pri tom se na ispitnom instrumentu mora moći očitati promjena tlaka od 1,0 mbar. Ispitni instrument mora biti klase 0,6 mjernog podrucja 50% višeg od ispitnog tlaka.
Minimalno ispitno vrijeme za kucni prikljucak je 3 h nakon temperaturne stabilizacije.
Za provedeno ispitivanje treba biti izraden odgovarajuci zapisnik sukladno važečim normama i propisima za ovu namjenu i odobren od strane operatora distribucijskog sustava plina (distributera). </t>
  </si>
  <si>
    <t>Odzračivanje, regulacija i puštanje u rad kućnog priključka</t>
  </si>
  <si>
    <t xml:space="preserve">Radiografsko snimanje sviju (kom 4) zavara čeličnog dijela kućnog priključka prirodnog plina DN 50  (prijelaz PE/ČE + cjevovod do završno protuprirubnice kuglaste slavine). Snimanje i pribavljanje nalaza organizira izvođač radova. </t>
  </si>
  <si>
    <t>Dobava i ugradnja plinskog kutnog filtra, s prirubnim priključkom,  materijal GGG 40, DN50/NP6</t>
  </si>
  <si>
    <t xml:space="preserve">Dobava i ugradnja  Č. cijevnog  tuljka s unutrašnjim navojnim priključkom za ugradnju  temperaturnog osjetnika s vanjskim navojnim priključkom R 1/4 "( koji se isporučuje  odnosno naručuje s plinomjerom) + osjetnik temperature. </t>
  </si>
  <si>
    <t>Dobava i ugradnja plinskog regulatora sa zaštitom od nedostatka plina 75/22 mbara, DN 50 za navedeni maksimalni protok</t>
  </si>
  <si>
    <t xml:space="preserve">Dobava i ugradnja čelicnih cijevi prema važečim normama i propisima za ovu namjenu iz materijala prema važečim normama i propisima za ovu namjenu (St. 37.0). Debljine stjenke prema važečim normama i propisima za ovu namjenu. </t>
  </si>
  <si>
    <t>Dobava i ugradnja uvarnih čeličnih lukova 90° dimenzija prema važečim normama i propisima za ovu namjenu.</t>
  </si>
  <si>
    <t>Dobava i ugradnja prirubnice s grlom dimenzija prema važečim normama i propisima za ovu namjenu, materijal W.Nr:1.0038 (RSt37-2). Stavka obuhvaća potrebne vijke, matice, nazubljene podložne pločice, brtve i plinarska mast za brtvljenje.</t>
  </si>
  <si>
    <t>Dobava i montaža jednoslojne PVC drenažne cijevi  Ø 160 mm</t>
  </si>
  <si>
    <t xml:space="preserve">Dobava i ugradnja manometra Ø  100, 0-160 mbar, klasa 1,6 sa slavinom DN 15 i prikljuckom 1/2'' na plinsku cijev. </t>
  </si>
  <si>
    <t>Polaganje plastične trake upozorenja širine 6 -8 cm žute boje s natpisom PLIN ili POZOR PLIN. Traka mora biti položena tako da natpis bude okrenut prema gore. Polaže se na dubini cca
40 cm iznad plinovodne cijevi.</t>
  </si>
  <si>
    <t>Tlacna proba i ispitivanje nepropusnosti (kontrola cvrstoce i nepropusnosti) razvoda plina. Za sva provedena ispitivanja treba biti izraden odgovarajuci zapisnik sukladno važečim normama i propisima za ovu namjenu i odobren od strane operatora distribucijskog sustava plina (distributera). 
NAPOMENA:</t>
  </si>
  <si>
    <t>Pripremno - završni radovi s uredenjem radilišta, zauzimanjem površina za smještaj prikolice i deponij materijala (zbog formiranja privremenog radilišta) u dogovoru  s korisnikom građevine. Nakon završenih radova izvršiti sva potrebna čišćenja i dovodenje površine radilišta u prvobitno stanje.</t>
  </si>
  <si>
    <t xml:space="preserve">Označavanje  i iskolčenje trase kućnog  plinovodnog priključka i razvoda prema  kotlovnici, sukladno  situacijskom planu nacrtnog dijela projekta. </t>
  </si>
  <si>
    <r>
      <t>Dobava i montaža visokoučinske crpke s elektronskom regulacijom broja okretaja  za ogrijevnu vodu (t max. 85</t>
    </r>
    <r>
      <rPr>
        <vertAlign val="superscript"/>
        <sz val="10"/>
        <rFont val="Times New Roman"/>
        <family val="1"/>
        <charset val="238"/>
      </rPr>
      <t xml:space="preserve">o </t>
    </r>
    <r>
      <rPr>
        <sz val="10"/>
        <rFont val="Times New Roman"/>
        <family val="1"/>
        <charset val="238"/>
      </rPr>
      <t>C) ,  komplet s izolacijom i priključnim kabelima, za  krug zagrijavanje potrošne tople vode. Modus rada autoadapta. Radna točka crpke mora biti između sredine i 3/4 radnog područja: V= 1,7m3/h pri dp = 21 kPa ;  napajanje 230 V, P&lt; 0,1 kW; ugradbena dužina 130 mm; priključci navojni; G 11/2"</t>
    </r>
  </si>
  <si>
    <r>
      <t>Dobava i montaža visokoučinske crpke s elektronskom regulacijom broja okretaja  za ogrijevnu vodu (t max. 95</t>
    </r>
    <r>
      <rPr>
        <vertAlign val="superscript"/>
        <sz val="10"/>
        <rFont val="Times New Roman"/>
        <family val="1"/>
        <charset val="238"/>
      </rPr>
      <t>o</t>
    </r>
    <r>
      <rPr>
        <sz val="10"/>
        <rFont val="Times New Roman"/>
        <family val="1"/>
        <charset val="238"/>
      </rPr>
      <t xml:space="preserve"> C) ,  komplet s izolacijom i priključnim kabelima, za  cijevnu mrežu  grijanja školske sportske dvorane Radna točka crpke mora biti između sredine i 3/4 radnog područja: V= 7,57 m3/h pri dp = 0,77 kPa ;  230 V, P&lt; 0,5 kW; priključci prirubni: DN 50/PN 6. Stavka podrazumjeva kontraprirubnice i vijčane spojne elemente.</t>
    </r>
  </si>
  <si>
    <r>
      <t>Dobava (za skladišnu rezervu) visokoučinske crpke s elektronskom regulacijom broja okretaja (t max. 95</t>
    </r>
    <r>
      <rPr>
        <vertAlign val="superscript"/>
        <sz val="10"/>
        <rFont val="Times New Roman"/>
        <family val="1"/>
        <charset val="238"/>
      </rPr>
      <t>o</t>
    </r>
    <r>
      <rPr>
        <sz val="10"/>
        <rFont val="Times New Roman"/>
        <family val="1"/>
        <charset val="238"/>
      </rPr>
      <t xml:space="preserve"> C) ,  komplet s izolacijom i priključnim kabelima, za  cijevnu mrežu   grijanja zgrade škole. Radna točka crpke mora biti između sredine i 3/4 radnog područja: V= 10,06 m3/h pri dp = 62 kPa ;  230 V, P&lt; 0,5 kW; priključci prirubni: DN 65/PN 6. Stavka podrazumjeva komplet brtvi.</t>
    </r>
  </si>
  <si>
    <t>Izrada i montaža ovjesa  odnosno oslonaca cjevovoda iz prethodnih stavki. Trebaju se prvenstveno koristiti gotovi elementi (dvodjelne obujmice s umetkom, dvodijelne pričvrsnice) a za cijevi iznad DN 50  radionički izrađeni oslonci. Stavka podrarazumjeva navojne šipke, izradu nosača oslonaca, tiplove i vijke.</t>
  </si>
  <si>
    <t>Dobava i ugradba čeličnih pocinčanih  navojni cijevi za cjevovode tople potrošne vode i recirkulacioni vod  komplet s pocinčanim fitinzima od temper ljeva, spojnim, brtvenim i ovjesnim materijalom. Svaki fazonski elemenat (fiting) i ovjes kalkulira se kao 1 m cijevi.</t>
  </si>
  <si>
    <t>Hladna tlačna proba  vodom pod tlakom  10 bara u trajanju min. 3 sata,. Ispitivanje provodi izvođač radova u prisutnosti nadzornog inženjera. Obvezatan upis u građevinski dnevnik  i ili zapisnik.</t>
  </si>
  <si>
    <t xml:space="preserve">Dobava i ugradba čeličnih pocinčanih  navojni cijevi za izvedbu priključka zidnog hidranta kotlovnice komplet s pocinčanim fitinzima od temper ljeva, spojnim, brtvenim i ovjesnim materijalom. Svaki fazonski elemenat (fiting)  i ovjes kalkulira se kao 1 m cijevi. </t>
  </si>
  <si>
    <t>INSTALACIJA TERMOVENTILACIJE KUHINJE (NAPOMENA: GRUPU STAVKI POD ''E'' NE NUDITI JER SE KAO OPREMA NABAVLJA OD STRANE INVESTITORA)</t>
  </si>
  <si>
    <r>
      <t xml:space="preserve">INSTALACIJA TERMOVENTILACIJE KUHINJE </t>
    </r>
    <r>
      <rPr>
        <b/>
        <sz val="10"/>
        <rFont val="Times New Roman"/>
        <family val="1"/>
        <charset val="238"/>
      </rPr>
      <t>(NAPOMENA: GRUPU STAVKI POD ''E'' NE NUDITI JER SE KAO OPREMA NABAVLJA OD STRANE INVESTITORA)</t>
    </r>
  </si>
  <si>
    <t xml:space="preserve">cijevi     </t>
  </si>
  <si>
    <r>
      <t>(</t>
    </r>
    <r>
      <rPr>
        <sz val="10"/>
        <rFont val="Calibri"/>
        <family val="2"/>
        <charset val="238"/>
      </rPr>
      <t>±</t>
    </r>
    <r>
      <rPr>
        <sz val="10"/>
        <rFont val="Times New Roman"/>
        <family val="1"/>
        <charset val="238"/>
      </rPr>
      <t>10%) 198x332 mm</t>
    </r>
  </si>
  <si>
    <t xml:space="preserve">Pregled i ispitivanje  kompletnog sustava grijanja, ventilacije i pripreme PTV po ovlaštenoj pravnoj osobi:
* vizualni pregled kompletnosti  i funkcionalnosti sustava
* mjerenja i ocjena mogućnosti postizanja projektiranih temperatura
</t>
  </si>
  <si>
    <t>Ukupno G</t>
  </si>
  <si>
    <t>SVEUKUPNO A+B+C+D+F+G</t>
  </si>
  <si>
    <t>INVESTITOR:            OŠ Bratoljuba Klaića, BIZOVAC</t>
  </si>
  <si>
    <t>GRAĐEVINA:            OŠ Bratoljuba Klaića, KOTLOVNICA</t>
  </si>
  <si>
    <t>MJESTO GRADNJE:  31212 Bizovac, dr. Franje Tuđmana 1</t>
  </si>
  <si>
    <t>Dokumentacija:                                                GLAVNI ELEKTROTEHNIČKI PROJEKT</t>
  </si>
  <si>
    <t>rbr.</t>
  </si>
  <si>
    <t>Naziv stavke</t>
  </si>
  <si>
    <t>jedinice</t>
  </si>
  <si>
    <t>kol.</t>
  </si>
  <si>
    <t>kn/jed</t>
  </si>
  <si>
    <t>ukupno kn</t>
  </si>
  <si>
    <t>1. DEMONTAŽA ELEKTRIČNE INSTALACIJE KOTLOVNICE</t>
  </si>
  <si>
    <t>Demontaža kompletne postojeće električne instalacije u prostoriji postojeće kotlovnice osim razdjelnice kotlovnice, opće rasvjete i priključnica. Demontaža se sastoji od demontaže svih napojnih (energetskih, višežilnih) i signalnih vodova  (pretežno na obujmicama, a dio u cijevi i dr.) presjeka 1,5 mm2, 2,5 mm2 i 4 mm2, za napajanje svih tehnoloških trošila u ukupnoj dužini do 40 m i do 100 kom (vodova/strujnih krugova) sa isključenjem u razdjelnici i kod trošila, uključujući i obujmice, cijevi i montažni pribor.</t>
  </si>
  <si>
    <t>kompl.</t>
  </si>
  <si>
    <t>Nakon demontaže strojarske/tehnološke opreme demontirati i  postojeću razdjelnicu kotlovnice koja se sastoji od isključenja napojnog voda u R5 i demontažom, demontaže električne instalacije rasvjete (rasvjetnih tijela u vodotijesnoj izvedbi ukupno do 10 kom) vodova 1,5 mm2 i utičnica (trofaznih i monofaznih) sa vodovima 2,5 mm2 na obujmicama u ukupnoj dužini do 20 m i do 15 kom (vodova/strujnih krugova) sa isključenjem u razdjelnici i kod trošila, uključujući i obujmice, cijevi i montažni pribor.</t>
  </si>
  <si>
    <t>Demontaža postojećih dozemnih vodova sa tehnološke opreme, koja se sastoji od komada FE/ZN trake 20x3 mm ili fleksibilnih vodova sa otpajanjem na opremi i sabirnom zemljovodu na zidu kotlovnice ukupno do 35 kom dozemnih vodova.</t>
  </si>
  <si>
    <t>Demontirane električne vodove, opremu, sortirati i odložiti na mjesto u dogovoru sa investitorom.</t>
  </si>
  <si>
    <t>UKUPNO DEMONTAŽA:</t>
  </si>
  <si>
    <t>2. ELEKTRIČNA INSTALACIJA KOTLOVNICE I PROSTORIJE DOMARA</t>
  </si>
  <si>
    <t>- automatski prekidači C40/3</t>
  </si>
  <si>
    <t>- redne stezaljke 16 mm2</t>
  </si>
  <si>
    <t xml:space="preserve">- ostali montažni materijal i pribor potreban za ožičenje, označavanje i zaštitu, uvodnice, nosači spojni vodiči, pribor za učvršćenje i montažu - vijci, kabelski završeci, izolacione ploče i pregrade i drugo).
</t>
  </si>
  <si>
    <t>paušal</t>
  </si>
  <si>
    <t xml:space="preserve">- tropolni isklopnik 63 A sa daljinskim isklopom </t>
  </si>
  <si>
    <t xml:space="preserve">- automatski prekidači </t>
  </si>
  <si>
    <t>- C 40/3</t>
  </si>
  <si>
    <t>- B 10/1</t>
  </si>
  <si>
    <t>- B 6/1</t>
  </si>
  <si>
    <t xml:space="preserve">- ugradni relej-pomoćni sklopnik ,  230 V, 16 A
</t>
  </si>
  <si>
    <t>- ugradno jednopolno tipkalo</t>
  </si>
  <si>
    <t>- ugradno jednopolno tipkalo (reset)</t>
  </si>
  <si>
    <t xml:space="preserve">- odvodnik prenapona (varistor) SVM 280
   sa podnožjem SVM
</t>
  </si>
  <si>
    <t>- uvodnice prema potrebi</t>
  </si>
  <si>
    <t>- redne stezaljke 6 mm2</t>
  </si>
  <si>
    <t xml:space="preserve">- ostali montažni materijal i pribor potreban za ožičenje, označavanje i zaštitu L1,L2,L3,N i Pe sabirnice i nosači spojni vodiči, pribor za učvršćenje i montažu - vijci, pribor za označavanje, kanalne kutije, kabelski završeci, izolacione ploče i pregrade i drugo).
</t>
  </si>
  <si>
    <t>- grebenaste sklopke</t>
  </si>
  <si>
    <t>- 4G40-10 U</t>
  </si>
  <si>
    <t>- 4G16-10 U</t>
  </si>
  <si>
    <t>- 4G16-90 U</t>
  </si>
  <si>
    <t>- C 32/3</t>
  </si>
  <si>
    <t>- C 16/3</t>
  </si>
  <si>
    <t>- C 16/2</t>
  </si>
  <si>
    <t>- C 16/1</t>
  </si>
  <si>
    <t>- C 10/1</t>
  </si>
  <si>
    <t xml:space="preserve">-  sklopnik 20 A, 230 V
</t>
  </si>
  <si>
    <t xml:space="preserve">- zaštitni transformator 230/24V, 100VA
  (LP 602010)
</t>
  </si>
  <si>
    <t xml:space="preserve">- sabirnice L1,L2,L3,N i Pe komplet sa nosačima cca 0,6 m
</t>
  </si>
  <si>
    <t>- priključnica ugradna (230V,16V)</t>
  </si>
  <si>
    <t>- priključnica ugradna (400V, 16A)</t>
  </si>
  <si>
    <t>- priključnica ugradna (24V, 16A)</t>
  </si>
  <si>
    <t xml:space="preserve">- ostali nepredviđeni spojni i montažni materijal potreban za ožičenje označavanje i zaštitu (vezni vodiči, kanalne kutije, uvodnice, natpisne pločice  i dr.). 
</t>
  </si>
  <si>
    <t>- grebenasta sklopka 4G40-10-U</t>
  </si>
  <si>
    <t>Isporučiti, položiti u zid i spojiti napojni vod od R5 do DRK PP00-Y 5x10 mm2.</t>
  </si>
  <si>
    <t>Isporučiti i postaviti/zavjesiti na zid/strop limeni pocinčani regal PK dimenzija 200x50, komplet sa spojnim komadima, nosačima i potrebnim priborom i radom.</t>
  </si>
  <si>
    <t>Isporučiti i položiti na postavljeni regal, slijedeće kabelske i instalacione vodove, komplet sa potrebnim priborom (posebno računajući razvodne kutije):</t>
  </si>
  <si>
    <t>PP00-Y 5x10 mm2</t>
  </si>
  <si>
    <t>PP-Y 5x4 mm2</t>
  </si>
  <si>
    <t>PP-Y 5x2,5 mm2</t>
  </si>
  <si>
    <t>PP-Y 3x2,5 mm2</t>
  </si>
  <si>
    <t>PP-Y 4x1,5 mm2</t>
  </si>
  <si>
    <t>PP-Y 3x1,5 mm2</t>
  </si>
  <si>
    <t>PP-Y 2x1,5 mm2</t>
  </si>
  <si>
    <t>PPL-Y 3x1,5 mm2</t>
  </si>
  <si>
    <t>J-Y(St)Y 1x2x0,6 mm</t>
  </si>
  <si>
    <t>P/M-Y 16 mm2</t>
  </si>
  <si>
    <t>Isporučiti i montirati pomoću obujmica na zid (strop) slijedeće vodove:</t>
  </si>
  <si>
    <t>Komplet sa svim radom uključujući polaganje vodova te isporuku, montažu i spajanje odgovarajućih razvodnih kutija.</t>
  </si>
  <si>
    <t>Isporučiti i montirati pomoću zaštitnih cijevi na zid (strop) i uvodi u priključne kutije slijedeće vodove (uključujući cijevi):</t>
  </si>
  <si>
    <t>J-Y(St)Y 1x2x0,75 mm</t>
  </si>
  <si>
    <t>Komplet sa svim radom uključujući polaganje cijevi i vodova te isporuku, montažu i spajanje odgovarajućih razvodnih kutija.</t>
  </si>
  <si>
    <t>Isporučiti slijedeća rasvjetna tijela ili slična (komplet sa izvorima svjetlosti, ovjesnim i montažnim priborom prema potrebi) i spojiti na električnu instalaciju. Komplet sa svim potrebnim radom i materijalom.</t>
  </si>
  <si>
    <t>- nadgradna fluorescentna svjetiljka  2x36 W, IP54. Svjetiljke montirati direktno na strop.</t>
  </si>
  <si>
    <t>svjetiljka sigurnosna/protupanična 8W nivoa zaštite IP65.</t>
  </si>
  <si>
    <t>svjetiljka sigurnosna/protupanična 8W nivoa zaštite IP65 protueksplozijske izvedbe.</t>
  </si>
  <si>
    <t>Isporučiti, montirati na zid i spojiti slijedeći instalacioni pribor vodotjesne izvedbe u plastičnom kućištu :</t>
  </si>
  <si>
    <t xml:space="preserve">- sklopka isklopna MMS </t>
  </si>
  <si>
    <t xml:space="preserve">- sklopka izmjenična MMS </t>
  </si>
  <si>
    <t>- priključnica MMP (230V,16V)</t>
  </si>
  <si>
    <t>- priključnica MMP (400V, 16A)</t>
  </si>
  <si>
    <t>- priključnica MPM (24V, 16A)</t>
  </si>
  <si>
    <t>Isporučiti, montirati na zid (strop) i spojiti razvodnu kutiju S 1104/5 protiveksplozijske izvedbe (minimalno AT2) u plastičnom kućištu</t>
  </si>
  <si>
    <t>Isporučiti, montirati na zid (izlaz iz kotlovnice) i spojiti tipkalo protupožarne zaštite za daljinsko isključenje dovoda el. energije</t>
  </si>
  <si>
    <t>Senzori minimalne protiveksplozijske izvedbe koja zadovoljava uvjete AT2 (zemni plin).</t>
  </si>
  <si>
    <t>Isporučiti, montirati na vanjski zid (izlaz iz kotlovnice) električno zvono/trubu 230 V, 100 dB – signalizacija prorade detektora plina.</t>
  </si>
  <si>
    <t>Isporučiti potreban materijal i pribor te izvesti priključenje postavljene opreme i uređaje u kotlovnici na električnu instalaciju (upravljačke ormare kotlova, regulatore cM 630/3, elektromotore crpki, pogone ventila, grijače, temp. sonde i senzore, posude i dr. sa svim potrebnim radom, ukupno do 70 spojeva uz prisustvo servisera opreme, komplet.</t>
  </si>
  <si>
    <t>Isporučiti potreban materijal i pribor i sanirati (oštećeni i nedostajući) sabirni vod u kotlovnici. Komplet sa svim potrebnim radom i materijalom.</t>
  </si>
  <si>
    <t>Isporučiti sav potreban materijal i pribor i izvesti spajanje sabirnog voda MRS-e na uzemljivač (odvod instalacije LPS), komplet sa dozemnim vodom i križnom spojnicom.</t>
  </si>
  <si>
    <t>Isporučiti sav potreban materijal te izvesti spajanje i premoštenja dolaznih i odlaznih cjevovoda plinovoda i razvoda centralnoga grijanja te ostalih metalnih dijelova (kotlovi, dimnjače, metalne posude, razdjelnici i drugo uključujući i premoštenja demontažne opreme, konstrukcije, nosači, vrata, prozori) na sabirni vod unutar kotlovnice i MRS-e. Komplet sa odgovarajućim obujmicama, križnim spojnicama, vijčanim spojevima, te spojnom trakom 20x3mm i P/F 16 mm2 vodovima sa kabel stopicama (na bazi cca 50 kom spojeva).</t>
  </si>
  <si>
    <t>Ispitivanje izvedene instalacije, izdavanje atesta i dokumentacije ugrađenih materijala i opreme:</t>
  </si>
  <si>
    <t>- neprekinutost zaštitnog voda u cijeloj instalaciji,</t>
  </si>
  <si>
    <t>- zaštita od indirektnog dodira,</t>
  </si>
  <si>
    <t>- zaštita od direktnog dodira (mehanička zaštita),</t>
  </si>
  <si>
    <t>- otpor izolacije</t>
  </si>
  <si>
    <t xml:space="preserve">  -galvanska povezanost, otpor uzemljenja</t>
  </si>
  <si>
    <t>Ispitivanje komplet</t>
  </si>
  <si>
    <t>ELEKTRIČNA INSTALACIJA KOTLOVNICE I PROSTORIJE DOMARA</t>
  </si>
  <si>
    <t>3. ELEKTRIČNA INSTALACIJA TERMOVENTILACIJE KUHINJE</t>
  </si>
  <si>
    <t xml:space="preserve">- sklopnik 230 V, 16 A
</t>
  </si>
  <si>
    <t>- pomoćni sklopnik 230 V, 12 A</t>
  </si>
  <si>
    <t>- vremenski relej 230V, 12 A, 0-20 min</t>
  </si>
  <si>
    <t>Isporučiti i postaviti/zavjesiti na zid/strop/kanal limeni pocinčani regal PK dimenzija 200x50, komplet sa spojnim komadima, nosačima i potrebnim priborom i radom.</t>
  </si>
  <si>
    <t>PP-Y 5x1,5 mm2</t>
  </si>
  <si>
    <t>PP00-Y 5x1,5 mm2</t>
  </si>
  <si>
    <t>Isporučiti potreban materijal i pribor te izvesti priključenje postavljene opreme i uređaje u kotlovnici na električnu instalaciju (upravljačke ormare, regulatore, elektromotore crpki, pogone ventila, grijače, temp. sonde i senzore, posude i dr. sa svim potrebnim radom, ukupno do 50 spojeva uz prisustvo servisera opreme, komplet.</t>
  </si>
  <si>
    <t>Ispitivanje izvedene instalacije, izdavanje atesta i dokumentacije ugrađenih materijala i opreme, uključivo prema Normi HRN EN 17025</t>
  </si>
  <si>
    <t>UKUPNO ELEKTRIČNA INSTALACIJA TERMOVENTILACIJE KUHINJE</t>
  </si>
  <si>
    <t>4. ELEKTRIČNA INSTALACIJA DORADE GRIJANJA DVORANE</t>
  </si>
  <si>
    <t xml:space="preserve">- automatski prekidač C 16 A/1p </t>
  </si>
  <si>
    <t xml:space="preserve">- ostali montažni materijal i pribor potreban za ožičenje, označavanje i zaštitu, uvodnice, stezaljke, nosači spojni vodiči i drugo).
</t>
  </si>
  <si>
    <t xml:space="preserve">Komplet dogradnja opreme u razdjelnici GR sa svim potrebnim radom i materijalom, spojena, ispitana i puštena pod napon
</t>
  </si>
  <si>
    <t>Isporučiti i montirati pomoću zaštitnih pl. cijevi na zid (strop) i uvodi u priključne kutije slijedeće vodove (uključujući cijevi):</t>
  </si>
  <si>
    <t>Isporučiti potreban materijal i pribor te izvesti priključenje postavljene opreme u dvorani na električnu instalaciju (upravljačke ormare ventilatora, prostorne temperaturne senzore i dr. sa svim potrebnim radom, ukupno do 15 spojeva uz prisustvo servisera opreme, komplet.</t>
  </si>
  <si>
    <t>Ispitivanje izvedene instalacije, izdavanje atesta i dokumentacije ugrađenih materijala i opreme uključivo prema Normi HRN EN 17025:</t>
  </si>
  <si>
    <t>UKUPNO ELEKTRIČNA INSTALACIJA DVORANE:</t>
  </si>
  <si>
    <t>DEMONTAŽA</t>
  </si>
  <si>
    <t>ELEKTRIČNA INSTALACIJA DVORANE</t>
  </si>
  <si>
    <t>UKUPNO:</t>
  </si>
  <si>
    <t>PDV (25%)</t>
  </si>
  <si>
    <r>
      <t xml:space="preserve">Isporučiti, montirati i spojiti u postojeću razdjelnicu </t>
    </r>
    <r>
      <rPr>
        <b/>
        <sz val="10"/>
        <color rgb="FF000000"/>
        <rFont val="Arial"/>
        <family val="2"/>
        <charset val="238"/>
      </rPr>
      <t xml:space="preserve"> R5</t>
    </r>
    <r>
      <rPr>
        <sz val="10"/>
        <color rgb="FF000000"/>
        <rFont val="Arial"/>
        <family val="2"/>
        <charset val="238"/>
      </rPr>
      <t>, slijedeću opremu (sa razmještanjem postojeće opreme za potrebe ugradnje nove opreme za novi napojni vod razdjelnice DRK).</t>
    </r>
  </si>
  <si>
    <r>
      <t xml:space="preserve">Komplet dogradnja opreme u razdjelnici </t>
    </r>
    <r>
      <rPr>
        <b/>
        <sz val="10"/>
        <color rgb="FF000000"/>
        <rFont val="Arial"/>
        <family val="2"/>
        <charset val="238"/>
      </rPr>
      <t>R5</t>
    </r>
    <r>
      <rPr>
        <sz val="10"/>
        <color rgb="FF000000"/>
        <rFont val="Arial"/>
        <family val="2"/>
        <charset val="238"/>
      </rPr>
      <t xml:space="preserve"> sa svim potrebnim radom i materijalom, spojena, ispitana i puštena pod napon
</t>
    </r>
  </si>
  <si>
    <r>
      <t xml:space="preserve">Izraditi, isporučiti, montirati na zid (kod ulaza u kotlovnicu) i spojiti razdjelnicu </t>
    </r>
    <r>
      <rPr>
        <b/>
        <sz val="10"/>
        <color rgb="FF000000"/>
        <rFont val="Arial"/>
        <family val="2"/>
        <charset val="238"/>
      </rPr>
      <t>DRK</t>
    </r>
    <r>
      <rPr>
        <sz val="10"/>
        <color rgb="FF000000"/>
        <rFont val="Arial"/>
        <family val="2"/>
        <charset val="238"/>
      </rPr>
      <t xml:space="preserve"> (distributivna razdjelnica kotlovnice). Razdjelnicu izvesti u limenom kućištu dimenzija 400x300x155 mm sa instalacijskim umetkom ili sličnom nivoa zaštite IP66. Razdjelnicu opremiti opremom:</t>
    </r>
  </si>
  <si>
    <r>
      <t xml:space="preserve">Komplet razdjelnica </t>
    </r>
    <r>
      <rPr>
        <b/>
        <sz val="10"/>
        <color rgb="FF000000"/>
        <rFont val="Arial"/>
        <family val="2"/>
        <charset val="238"/>
      </rPr>
      <t>DRK</t>
    </r>
    <r>
      <rPr>
        <sz val="10"/>
        <color rgb="FF000000"/>
        <rFont val="Arial"/>
        <family val="2"/>
        <charset val="238"/>
      </rPr>
      <t xml:space="preserve"> sa svim potrebnim radom i materijalom, spojena, ispitana i puštena pod napon
</t>
    </r>
  </si>
  <si>
    <r>
      <t xml:space="preserve">Izraditi, isporučiti, montirati na zid (kod ulaza u kotlovnicu) i spojiti razdjelnicu </t>
    </r>
    <r>
      <rPr>
        <b/>
        <sz val="10"/>
        <color rgb="FF000000"/>
        <rFont val="Arial"/>
        <family val="2"/>
        <charset val="238"/>
      </rPr>
      <t>RK</t>
    </r>
    <r>
      <rPr>
        <sz val="10"/>
        <color rgb="FF000000"/>
        <rFont val="Arial"/>
        <family val="2"/>
        <charset val="238"/>
      </rPr>
      <t xml:space="preserve"> (distributivna razdjelnica kotlovnice). Razdjelnicu izvesti u limenom kućištu dimenzija 800x600x260 mm nivoa zaštite IP66. Razdjelnicu opremiti opremom :</t>
    </r>
  </si>
  <si>
    <r>
      <t xml:space="preserve">Komplet razdjelnica </t>
    </r>
    <r>
      <rPr>
        <b/>
        <sz val="10"/>
        <color rgb="FF000000"/>
        <rFont val="Arial"/>
        <family val="2"/>
        <charset val="238"/>
      </rPr>
      <t>RK</t>
    </r>
    <r>
      <rPr>
        <sz val="10"/>
        <color rgb="FF000000"/>
        <rFont val="Arial"/>
        <family val="2"/>
        <charset val="238"/>
      </rPr>
      <t xml:space="preserve"> sa svim potrebnim radom i materijalom, spojena, ispitana i puštena pod napon
</t>
    </r>
  </si>
  <si>
    <r>
      <t xml:space="preserve">Izraditi, isporučiti, montirati na zid (u prostoriji domara) i spojiti razdjelnicu </t>
    </r>
    <r>
      <rPr>
        <b/>
        <sz val="10"/>
        <color rgb="FF000000"/>
        <rFont val="Arial"/>
        <family val="2"/>
        <charset val="238"/>
      </rPr>
      <t>RPD</t>
    </r>
    <r>
      <rPr>
        <sz val="10"/>
        <color rgb="FF000000"/>
        <rFont val="Arial"/>
        <family val="2"/>
        <charset val="238"/>
      </rPr>
      <t>. Razdjelnicu izvesti u limenom kućištu dimenzija 400x300x155 mm nivoa zaštite IP66. Razdjelnicu opremiti slijedećom opremom :</t>
    </r>
  </si>
  <si>
    <r>
      <t xml:space="preserve">Komplet razdjelnica </t>
    </r>
    <r>
      <rPr>
        <b/>
        <sz val="10"/>
        <color rgb="FF000000"/>
        <rFont val="Arial"/>
        <family val="2"/>
        <charset val="238"/>
      </rPr>
      <t>RPD</t>
    </r>
    <r>
      <rPr>
        <sz val="10"/>
        <color rgb="FF000000"/>
        <rFont val="Arial"/>
        <family val="2"/>
        <charset val="238"/>
      </rPr>
      <t xml:space="preserve"> sa svim potrebnim radom i materijalom, spojena, ispitana i puštena pod napon
</t>
    </r>
  </si>
  <si>
    <r>
      <t xml:space="preserve">Isporučiti, montirati na zid pored razdjelnice DRK i spojiti detektor plina </t>
    </r>
    <r>
      <rPr>
        <sz val="10"/>
        <color rgb="FF000000"/>
        <rFont val="Arial"/>
        <family val="2"/>
        <charset val="238"/>
      </rPr>
      <t>sa 2 (dva) senzora za zemni plin, komplet sa svim radom i materijalom, ispitivanjem, certifikatom i puštanjem u rad.</t>
    </r>
  </si>
  <si>
    <r>
      <t xml:space="preserve">Izraditi, isporučiti, montirati na zid (u predprostoru kuhinje pored razdjelnice R4) i spojiti razdjelnicu termoventilacije </t>
    </r>
    <r>
      <rPr>
        <b/>
        <sz val="10"/>
        <color rgb="FF000000"/>
        <rFont val="Arial"/>
        <family val="2"/>
        <charset val="238"/>
      </rPr>
      <t>RVK</t>
    </r>
    <r>
      <rPr>
        <sz val="10"/>
        <color rgb="FF000000"/>
        <rFont val="Arial"/>
        <family val="2"/>
        <charset val="238"/>
      </rPr>
      <t>. Razdjelnicu izvesti u limenom kućištu dimenzija 500x400x210 mm ili sličnom nivoa zaštite IP66. Razdjelnicu opremiti slijedećom opremom :</t>
    </r>
  </si>
  <si>
    <r>
      <t xml:space="preserve">Komplet razdjelnica </t>
    </r>
    <r>
      <rPr>
        <b/>
        <sz val="10"/>
        <color rgb="FF000000"/>
        <rFont val="Arial"/>
        <family val="2"/>
        <charset val="238"/>
      </rPr>
      <t>RVK</t>
    </r>
    <r>
      <rPr>
        <sz val="10"/>
        <color rgb="FF000000"/>
        <rFont val="Arial"/>
        <family val="2"/>
        <charset val="238"/>
      </rPr>
      <t xml:space="preserve"> sa svim potrebnim radom i materijalom, spojena, ispitana i puštena pod napon
</t>
    </r>
  </si>
  <si>
    <r>
      <t xml:space="preserve">Isporučiti, montirati i spojiti u postojeću razdjelnicu dvorane </t>
    </r>
    <r>
      <rPr>
        <b/>
        <sz val="10"/>
        <color rgb="FF000000"/>
        <rFont val="Arial"/>
        <family val="2"/>
        <charset val="238"/>
      </rPr>
      <t>RD</t>
    </r>
    <r>
      <rPr>
        <sz val="10"/>
        <color rgb="FF000000"/>
        <rFont val="Arial"/>
        <family val="2"/>
        <charset val="238"/>
      </rPr>
      <t>, slijedeću opremu (sa razmještanjem postojeće opreme za potrebe ugradnje nove opreme za  dogradnju kalorifera i za potiskivače topolog zraka - ventilatori.</t>
    </r>
  </si>
  <si>
    <t>(NAPOMENA: GRUPU STAVKI POD ''3. ELEKTRIČNA INSTALACIJA TERMOVENTILACIJE KUHINJE'' NE NUDITI JER SE KAO OPREMA NABAVLJA OD STRANE INVESTITORA)</t>
  </si>
  <si>
    <t>REKAPITULACIJA GRAĐEVINSKI I OBRTNIČKI RADOVI</t>
  </si>
  <si>
    <t>GRAĐEVINSKI I OBRTNIČKI RADOVI</t>
  </si>
  <si>
    <t>STROJARSKI RADOVI</t>
  </si>
  <si>
    <t>ELEKTROTEHNIČKI RADOVI</t>
  </si>
  <si>
    <t>SVEUKUPNO SA PDV-om</t>
  </si>
  <si>
    <t>NAPOMENA: GRUPU STAVKI U STROJARSKIM RADOVIMA POD ''E - INSTALACIJA TERMOVENTILACIJE KUHINJE'' I GRUPU STAVKI POD ''3. ELEKTRIČNA INSTALACIJA TERMOVENTILACIJE KUHINJE'' NE NUDITI JER SE KAO OPREMA KUHINJE NABAVLJA OD STRANE INVESTITORA</t>
  </si>
  <si>
    <t>Vanjski otvori na prostorijama zatvaraju se PVC stolarijom u boji po izboru projektanta.Svi profili moraju biti 5-komorni dizajn i dubina konstrukcije od minimalno 74 mm, termoizolacioni te sa adekvatnim profiliranim brtvama i Al kontinuiranim ojačanjem, ustakljeni IZO staklom 6+12+4.Vanjsko staklo lamistal blago reflektirajuće (metalizirano "Stop Sol " 10% ), unutarnje staklo Low -E, međuprostor punjen argonom.. Stolarija s koeficjentom prolaza topline k=1,1W/m2K.</t>
  </si>
  <si>
    <t>Brvljenje smolom za brtvljenje flex200 mjesta prodora cijevi instalacija kroz zid, i u vodomjernom oknu .</t>
  </si>
  <si>
    <t xml:space="preserve"> Dobava i montaža  crpke za  recirkulaciju potrošne tople vode : V= 0,36 m3/h pri dp = 7 kPa;  230 V, P&lt; 70W; priključci navojni G 11/2".
</t>
  </si>
  <si>
    <t>UKUPNO ELEKTRIČNA INSTALACIJA TERMOVENTILACIJE KUHINJE ne nudi se</t>
  </si>
  <si>
    <r>
      <t xml:space="preserve">Dobava i montaža novih aluminijskih radijatorskih baterija poželjno (ali ne i obavezno) od istog proizvođača i tipa kao što su svi postoječi radijatori u školi (Lipovica-Orion) s niže naznačenim brojem članaka, kompletirani sa spojnicama, brtvama, redukcijama, čepom, odzračnim ventilom i konzolama za ovješenje na zid. Radijatori moraju biti slijedećih tehničkih karakteristika: dimenzije pojedinog članka </t>
    </r>
    <r>
      <rPr>
        <sz val="10"/>
        <color rgb="FF000000"/>
        <rFont val="Calibri"/>
        <family val="2"/>
        <charset val="238"/>
      </rPr>
      <t>±</t>
    </r>
    <r>
      <rPr>
        <sz val="10"/>
        <color rgb="FF000000"/>
        <rFont val="Times New Roman"/>
        <family val="1"/>
        <charset val="238"/>
      </rPr>
      <t>(10%): visina 580 mm, širina 80 mm, dubina 80 mm; kapacitet pojedinog članka.u režimu 90/70</t>
    </r>
    <r>
      <rPr>
        <sz val="10"/>
        <color rgb="FF000000"/>
        <rFont val="Symbol"/>
        <family val="1"/>
        <charset val="2"/>
      </rPr>
      <t>°</t>
    </r>
    <r>
      <rPr>
        <sz val="10"/>
        <color rgb="FF000000"/>
        <rFont val="Times New Roman"/>
        <family val="1"/>
        <charset val="238"/>
      </rPr>
      <t>C i temp prostora 20</t>
    </r>
    <r>
      <rPr>
        <sz val="10"/>
        <color rgb="FF000000"/>
        <rFont val="Symbol"/>
        <family val="1"/>
        <charset val="2"/>
      </rPr>
      <t>°</t>
    </r>
    <r>
      <rPr>
        <sz val="10"/>
        <color rgb="FF000000"/>
        <rFont val="Times New Roman"/>
        <family val="1"/>
        <charset val="238"/>
      </rPr>
      <t xml:space="preserve">C ±(5%) 160 W. </t>
    </r>
  </si>
  <si>
    <t xml:space="preserve">radijator- čl 17 (pod vanjske prozore prostorije kuhinje) </t>
  </si>
  <si>
    <t xml:space="preserve">radijator- čl 10 (pod vanjski prozor prostorije kotlovnice)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</si>
</sst>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kn&quot;_-;\-* #,##0.00\ &quot;kn&quot;_-;_-* &quot;-&quot;??\ &quot;kn&quot;_-;_-@_-"/>
    <numFmt numFmtId="43" formatCode="_-* #,##0.00\ _k_n_-;\-* #,##0.00\ _k_n_-;_-* &quot;-&quot;??\ _k_n_-;_-@_-"/>
    <numFmt numFmtId="164" formatCode="#,##0.00\ &quot;kn&quot;"/>
    <numFmt numFmtId="165" formatCode="_-* #,##0.00\ _k_n_-;\-* #,##0.00\ _k_n_-;_-* \-??\ _k_n_-;_-@_-"/>
    <numFmt numFmtId="166" formatCode="&quot;$&quot;#.;\(&quot;$&quot;#,\)"/>
    <numFmt numFmtId="167" formatCode="&quot;$&quot;#,##0_);[Red]\(&quot;$&quot;#,##0\)"/>
    <numFmt numFmtId="168" formatCode="_-* #,##0.00_-;\-* #,##0.00_-;_-* \-??_-;_-@_-"/>
    <numFmt numFmtId="169" formatCode="0.0"/>
    <numFmt numFmtId="170" formatCode="General\."/>
  </numFmts>
  <fonts count="92">
    <font>
      <sz val="11"/>
      <color theme="1"/>
      <name val="Calibri"/>
      <family val="2"/>
      <charset val="238"/>
      <scheme val="minor"/>
    </font>
    <font>
      <sz val="12"/>
      <name val="Arial"/>
      <family val="2"/>
      <charset val="238"/>
    </font>
    <font>
      <sz val="36"/>
      <name val="Arial"/>
      <family val="2"/>
      <charset val="238"/>
    </font>
    <font>
      <sz val="12"/>
      <name val="Arial"/>
      <family val="2"/>
      <charset val="238"/>
    </font>
    <font>
      <b/>
      <sz val="14"/>
      <name val="Arial"/>
      <family val="2"/>
      <charset val="238"/>
    </font>
    <font>
      <sz val="14"/>
      <name val="Arial"/>
      <family val="2"/>
      <charset val="238"/>
    </font>
    <font>
      <b/>
      <sz val="12"/>
      <name val="Arial"/>
      <family val="2"/>
      <charset val="238"/>
    </font>
    <font>
      <b/>
      <sz val="11"/>
      <name val="Arial"/>
      <family val="2"/>
      <charset val="238"/>
    </font>
    <font>
      <sz val="11"/>
      <name val="Arial"/>
      <family val="2"/>
      <charset val="238"/>
    </font>
    <font>
      <sz val="10"/>
      <name val="Arial"/>
      <family val="2"/>
      <charset val="238"/>
    </font>
    <font>
      <b/>
      <sz val="10"/>
      <name val="Arial"/>
      <family val="2"/>
      <charset val="238"/>
    </font>
    <font>
      <sz val="12"/>
      <color rgb="FFFF0000"/>
      <name val="Arial"/>
      <family val="2"/>
      <charset val="238"/>
    </font>
    <font>
      <sz val="10"/>
      <color rgb="FFFF0000"/>
      <name val="Arial"/>
      <family val="2"/>
      <charset val="238"/>
    </font>
    <font>
      <sz val="36"/>
      <color rgb="FFFF0000"/>
      <name val="Arial"/>
      <family val="2"/>
      <charset val="238"/>
    </font>
    <font>
      <sz val="11"/>
      <color rgb="FFFF0000"/>
      <name val="Arial"/>
      <family val="2"/>
      <charset val="238"/>
    </font>
    <font>
      <sz val="12"/>
      <name val="Arial"/>
      <family val="2"/>
    </font>
    <font>
      <sz val="10"/>
      <name val="Arial"/>
      <family val="2"/>
    </font>
    <font>
      <b/>
      <sz val="10"/>
      <color rgb="FFFF0000"/>
      <name val="Arial"/>
      <family val="2"/>
      <charset val="238"/>
    </font>
    <font>
      <b/>
      <sz val="36"/>
      <color rgb="FFFF0000"/>
      <name val="Arial"/>
      <family val="2"/>
      <charset val="238"/>
    </font>
    <font>
      <sz val="16"/>
      <name val="Arial"/>
      <family val="2"/>
      <charset val="238"/>
    </font>
    <font>
      <b/>
      <sz val="12"/>
      <color rgb="FFFF0000"/>
      <name val="Arial"/>
      <family val="2"/>
      <charset val="238"/>
    </font>
    <font>
      <b/>
      <sz val="16"/>
      <name val="Arial"/>
      <family val="2"/>
      <charset val="238"/>
    </font>
    <font>
      <b/>
      <i/>
      <sz val="16"/>
      <name val="Arial"/>
      <family val="2"/>
      <charset val="238"/>
    </font>
    <font>
      <b/>
      <i/>
      <sz val="10"/>
      <color rgb="FFFF0000"/>
      <name val="Arial"/>
      <family val="2"/>
      <charset val="238"/>
    </font>
    <font>
      <b/>
      <sz val="11"/>
      <color rgb="FFFF0000"/>
      <name val="Arial"/>
      <family val="2"/>
      <charset val="238"/>
    </font>
    <font>
      <b/>
      <i/>
      <sz val="10"/>
      <name val="Arial"/>
      <family val="2"/>
      <charset val="238"/>
    </font>
    <font>
      <sz val="11"/>
      <color theme="1"/>
      <name val="Calibri"/>
      <family val="2"/>
      <charset val="238"/>
      <scheme val="minor"/>
    </font>
    <font>
      <sz val="11"/>
      <color rgb="FF006100"/>
      <name val="Calibri"/>
      <family val="2"/>
      <charset val="238"/>
      <scheme val="minor"/>
    </font>
    <font>
      <sz val="11"/>
      <color indexed="8"/>
      <name val="Calibri"/>
      <family val="2"/>
      <charset val="238"/>
    </font>
    <font>
      <sz val="12"/>
      <color indexed="8"/>
      <name val="Arial"/>
      <family val="2"/>
      <charset val="238"/>
    </font>
    <font>
      <sz val="10"/>
      <name val="Arial CE"/>
      <charset val="238"/>
    </font>
    <font>
      <sz val="8"/>
      <name val="Arial"/>
      <family val="2"/>
    </font>
    <font>
      <sz val="9"/>
      <color indexed="8"/>
      <name val="Tahoma"/>
      <family val="2"/>
      <charset val="238"/>
    </font>
    <font>
      <sz val="10"/>
      <name val="Tahoma"/>
      <family val="2"/>
      <charset val="238"/>
    </font>
    <font>
      <sz val="11"/>
      <color indexed="8"/>
      <name val="Calibri"/>
      <family val="2"/>
    </font>
    <font>
      <sz val="10"/>
      <name val="Helv"/>
    </font>
    <font>
      <sz val="8"/>
      <name val="Times New Roman"/>
      <family val="1"/>
    </font>
    <font>
      <sz val="12"/>
      <name val="Tms Rmn"/>
    </font>
    <font>
      <sz val="10"/>
      <name val="Geneva"/>
      <family val="2"/>
    </font>
    <font>
      <sz val="10"/>
      <name val="MS Serif"/>
      <family val="1"/>
    </font>
    <font>
      <sz val="10"/>
      <color indexed="16"/>
      <name val="MS Serif"/>
      <family val="1"/>
    </font>
    <font>
      <b/>
      <sz val="12"/>
      <color indexed="9"/>
      <name val="Tms Rmn"/>
    </font>
    <font>
      <b/>
      <sz val="12"/>
      <name val="Arial"/>
      <family val="2"/>
    </font>
    <font>
      <b/>
      <sz val="8"/>
      <name val="MS Sans Serif"/>
      <family val="2"/>
    </font>
    <font>
      <sz val="8"/>
      <name val="Wingdings"/>
      <charset val="2"/>
    </font>
    <font>
      <sz val="8"/>
      <name val="Helv"/>
    </font>
    <font>
      <sz val="8"/>
      <name val="MS Sans Serif"/>
      <family val="2"/>
    </font>
    <font>
      <b/>
      <sz val="8"/>
      <color indexed="8"/>
      <name val="Helv"/>
    </font>
    <font>
      <sz val="9"/>
      <name val="Geneva"/>
      <family val="2"/>
      <charset val="238"/>
    </font>
    <font>
      <sz val="11"/>
      <color indexed="17"/>
      <name val="Calibri"/>
      <family val="2"/>
      <charset val="238"/>
    </font>
    <font>
      <sz val="12"/>
      <name val="CRO_Swiss_Light-Normal"/>
      <charset val="238"/>
    </font>
    <font>
      <sz val="9"/>
      <name val="Arial"/>
      <family val="2"/>
      <charset val="238"/>
    </font>
    <font>
      <sz val="10"/>
      <name val="Geneva"/>
    </font>
    <font>
      <sz val="12"/>
      <color indexed="8"/>
      <name val="Arial"/>
      <family val="2"/>
    </font>
    <font>
      <sz val="11"/>
      <color theme="1"/>
      <name val="Calibri"/>
      <family val="2"/>
      <scheme val="minor"/>
    </font>
    <font>
      <b/>
      <sz val="14"/>
      <color rgb="FFFF0000"/>
      <name val="Arial"/>
      <family val="2"/>
      <charset val="238"/>
    </font>
    <font>
      <sz val="9.5"/>
      <name val="Arial"/>
      <family val="2"/>
      <charset val="238"/>
    </font>
    <font>
      <sz val="9.5"/>
      <color rgb="FFFF0000"/>
      <name val="Arial"/>
      <family val="2"/>
      <charset val="238"/>
    </font>
    <font>
      <sz val="9"/>
      <name val="Arial"/>
      <family val="2"/>
    </font>
    <font>
      <sz val="9"/>
      <color rgb="FFFF0000"/>
      <name val="Arial"/>
      <family val="2"/>
      <charset val="238"/>
    </font>
    <font>
      <sz val="9.5"/>
      <name val="Arial"/>
      <family val="2"/>
    </font>
    <font>
      <sz val="10"/>
      <color theme="1"/>
      <name val="Frutiger CE Light"/>
      <charset val="238"/>
    </font>
    <font>
      <b/>
      <sz val="11"/>
      <color indexed="10"/>
      <name val="Arial"/>
      <family val="2"/>
      <charset val="238"/>
    </font>
    <font>
      <b/>
      <sz val="10"/>
      <color indexed="10"/>
      <name val="Arial"/>
      <family val="2"/>
      <charset val="238"/>
    </font>
    <font>
      <sz val="10"/>
      <name val="Frutiger CE Light"/>
      <charset val="238"/>
    </font>
    <font>
      <sz val="10"/>
      <color indexed="10"/>
      <name val="Arial"/>
      <family val="2"/>
      <charset val="238"/>
    </font>
    <font>
      <sz val="10"/>
      <color indexed="8"/>
      <name val="Arial"/>
      <family val="2"/>
      <charset val="238"/>
    </font>
    <font>
      <b/>
      <sz val="10"/>
      <color indexed="8"/>
      <name val="Arial"/>
      <family val="2"/>
      <charset val="238"/>
    </font>
    <font>
      <b/>
      <sz val="18"/>
      <name val="Arial"/>
      <family val="2"/>
      <charset val="238"/>
    </font>
    <font>
      <sz val="12"/>
      <color theme="1"/>
      <name val="Arial"/>
      <family val="2"/>
      <charset val="238"/>
    </font>
    <font>
      <sz val="10"/>
      <color theme="1"/>
      <name val="Arial"/>
      <family val="2"/>
      <charset val="238"/>
    </font>
    <font>
      <b/>
      <sz val="12"/>
      <color theme="1"/>
      <name val="Arial"/>
      <family val="2"/>
      <charset val="238"/>
    </font>
    <font>
      <b/>
      <sz val="10"/>
      <color theme="1"/>
      <name val="Arial"/>
      <family val="2"/>
      <charset val="238"/>
    </font>
    <font>
      <i/>
      <sz val="10"/>
      <name val="Arial"/>
      <family val="2"/>
      <charset val="238"/>
    </font>
    <font>
      <b/>
      <sz val="10"/>
      <name val="Arial"/>
      <family val="2"/>
    </font>
    <font>
      <sz val="10"/>
      <name val="Times New Roman"/>
      <family val="1"/>
      <charset val="238"/>
    </font>
    <font>
      <sz val="18"/>
      <name val="Times New Roman"/>
      <family val="1"/>
      <charset val="238"/>
    </font>
    <font>
      <vertAlign val="superscript"/>
      <sz val="10"/>
      <name val="Times New Roman"/>
      <family val="1"/>
      <charset val="238"/>
    </font>
    <font>
      <vertAlign val="subscript"/>
      <sz val="10"/>
      <name val="Times New Roman"/>
      <family val="1"/>
      <charset val="238"/>
    </font>
    <font>
      <sz val="10"/>
      <name val="Calibri"/>
      <family val="2"/>
      <charset val="238"/>
    </font>
    <font>
      <sz val="10"/>
      <name val="Symbol"/>
      <family val="1"/>
      <charset val="2"/>
    </font>
    <font>
      <b/>
      <sz val="10"/>
      <name val="Times New Roman"/>
      <family val="1"/>
      <charset val="238"/>
    </font>
    <font>
      <sz val="10"/>
      <color rgb="FF000000"/>
      <name val="Arial"/>
      <family val="2"/>
      <charset val="238"/>
    </font>
    <font>
      <sz val="11"/>
      <color rgb="FF000000"/>
      <name val="Arial"/>
      <family val="2"/>
      <charset val="238"/>
    </font>
    <font>
      <b/>
      <sz val="10"/>
      <color rgb="FF000000"/>
      <name val="Arial"/>
      <family val="2"/>
      <charset val="238"/>
    </font>
    <font>
      <sz val="10"/>
      <color rgb="FF000000"/>
      <name val="Times New Roman"/>
      <family val="1"/>
      <charset val="238"/>
    </font>
    <font>
      <sz val="10"/>
      <color rgb="FF000000"/>
      <name val="Calibri"/>
      <family val="2"/>
      <charset val="238"/>
    </font>
    <font>
      <sz val="11"/>
      <color rgb="FF000000"/>
      <name val="Times New Roman"/>
      <family val="1"/>
      <charset val="238"/>
    </font>
    <font>
      <sz val="11"/>
      <color theme="1"/>
      <name val="Calibri"/>
      <family val="2"/>
      <charset val="238"/>
    </font>
    <font>
      <b/>
      <sz val="11"/>
      <color theme="1"/>
      <name val="Calibri"/>
      <family val="2"/>
      <charset val="238"/>
      <scheme val="minor"/>
    </font>
    <font>
      <b/>
      <sz val="16"/>
      <color theme="1"/>
      <name val="Calibri"/>
      <family val="2"/>
      <charset val="238"/>
      <scheme val="minor"/>
    </font>
    <font>
      <sz val="10"/>
      <color rgb="FF000000"/>
      <name val="Symbol"/>
      <family val="1"/>
      <charset val="2"/>
    </font>
  </fonts>
  <fills count="15">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C6EFCE"/>
      </patternFill>
    </fill>
    <fill>
      <patternFill patternType="solid">
        <fgColor indexed="42"/>
      </patternFill>
    </fill>
    <fill>
      <patternFill patternType="solid">
        <fgColor indexed="22"/>
        <bgColor indexed="64"/>
      </patternFill>
    </fill>
    <fill>
      <patternFill patternType="solid">
        <fgColor indexed="65"/>
        <bgColor indexed="64"/>
      </patternFill>
    </fill>
    <fill>
      <patternFill patternType="solid">
        <fgColor indexed="26"/>
        <bgColor indexed="64"/>
      </patternFill>
    </fill>
    <fill>
      <patternFill patternType="solid">
        <fgColor indexed="10"/>
        <bgColor indexed="64"/>
      </patternFill>
    </fill>
    <fill>
      <patternFill patternType="darkVertical"/>
    </fill>
    <fill>
      <patternFill patternType="solid">
        <fgColor indexed="45"/>
        <bgColor indexed="64"/>
      </patternFill>
    </fill>
    <fill>
      <patternFill patternType="solid">
        <fgColor theme="0"/>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194">
    <xf numFmtId="0" fontId="0" fillId="0" borderId="0"/>
    <xf numFmtId="4" fontId="1" fillId="0" borderId="0"/>
    <xf numFmtId="4" fontId="3" fillId="0" borderId="0"/>
    <xf numFmtId="4" fontId="3" fillId="0" borderId="0"/>
    <xf numFmtId="43" fontId="3" fillId="0" borderId="0" applyFont="0" applyFill="0" applyBorder="0" applyAlignment="0" applyProtection="0"/>
    <xf numFmtId="0" fontId="9" fillId="0" borderId="0"/>
    <xf numFmtId="0" fontId="9" fillId="0" borderId="0"/>
    <xf numFmtId="0" fontId="36" fillId="0" borderId="0">
      <alignment horizontal="center" wrapText="1"/>
      <protection locked="0"/>
    </xf>
    <xf numFmtId="0" fontId="37" fillId="0" borderId="0" applyNumberFormat="0" applyFill="0" applyBorder="0" applyAlignment="0" applyProtection="0"/>
    <xf numFmtId="166" fontId="38" fillId="0" borderId="0" applyFill="0" applyBorder="0" applyAlignment="0"/>
    <xf numFmtId="166" fontId="52" fillId="0" borderId="0" applyFill="0" applyBorder="0" applyAlignment="0"/>
    <xf numFmtId="43" fontId="1" fillId="0" borderId="0" applyFont="0" applyFill="0" applyBorder="0" applyAlignment="0" applyProtection="0"/>
    <xf numFmtId="0" fontId="29" fillId="0" borderId="0"/>
    <xf numFmtId="43" fontId="9" fillId="0" borderId="0" applyFont="0" applyFill="0" applyBorder="0" applyAlignment="0" applyProtection="0"/>
    <xf numFmtId="4" fontId="29" fillId="0" borderId="0"/>
    <xf numFmtId="4" fontId="29" fillId="0" borderId="0"/>
    <xf numFmtId="4" fontId="29" fillId="0" borderId="0"/>
    <xf numFmtId="4" fontId="2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 fontId="29" fillId="0" borderId="0"/>
    <xf numFmtId="43" fontId="9" fillId="0" borderId="0" applyFont="0" applyFill="0" applyBorder="0" applyAlignment="0" applyProtection="0"/>
    <xf numFmtId="43" fontId="9" fillId="0" borderId="0" applyFont="0" applyFill="0" applyBorder="0" applyAlignment="0" applyProtection="0"/>
    <xf numFmtId="165" fontId="1" fillId="0" borderId="0" applyFill="0" applyBorder="0" applyAlignment="0" applyProtection="0"/>
    <xf numFmtId="168" fontId="28" fillId="0" borderId="0" applyFill="0" applyBorder="0" applyAlignment="0" applyProtection="0"/>
    <xf numFmtId="43" fontId="1" fillId="0" borderId="0" applyFont="0" applyFill="0" applyBorder="0" applyAlignment="0" applyProtection="0"/>
    <xf numFmtId="0" fontId="39" fillId="0" borderId="0" applyNumberFormat="0" applyAlignment="0">
      <alignment horizontal="left"/>
    </xf>
    <xf numFmtId="4" fontId="29"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2" fillId="0" borderId="0">
      <alignment horizontal="left" wrapText="1" indent="1"/>
    </xf>
    <xf numFmtId="0" fontId="40" fillId="0" borderId="0" applyNumberFormat="0" applyAlignment="0">
      <alignment horizontal="left"/>
    </xf>
    <xf numFmtId="0" fontId="9" fillId="0" borderId="0"/>
    <xf numFmtId="0" fontId="27" fillId="6" borderId="0" applyNumberFormat="0" applyBorder="0" applyAlignment="0" applyProtection="0"/>
    <xf numFmtId="0" fontId="49" fillId="7" borderId="0" applyNumberFormat="0" applyBorder="0" applyAlignment="0" applyProtection="0"/>
    <xf numFmtId="38" fontId="31" fillId="8" borderId="0" applyNumberFormat="0" applyBorder="0" applyAlignment="0" applyProtection="0"/>
    <xf numFmtId="0" fontId="41" fillId="9" borderId="0"/>
    <xf numFmtId="0" fontId="42" fillId="0" borderId="12" applyNumberFormat="0" applyAlignment="0" applyProtection="0">
      <alignment horizontal="left" vertical="center"/>
    </xf>
    <xf numFmtId="0" fontId="42" fillId="0" borderId="8">
      <alignment horizontal="left" vertical="center"/>
    </xf>
    <xf numFmtId="0" fontId="43" fillId="0" borderId="13">
      <alignment horizontal="center"/>
    </xf>
    <xf numFmtId="0" fontId="43" fillId="0" borderId="0">
      <alignment horizontal="center"/>
    </xf>
    <xf numFmtId="10" fontId="31" fillId="10" borderId="14" applyNumberFormat="0" applyBorder="0" applyAlignment="0" applyProtection="0"/>
    <xf numFmtId="0" fontId="7" fillId="11" borderId="0">
      <alignment horizontal="center" vertical="center" wrapText="1"/>
    </xf>
    <xf numFmtId="38" fontId="38" fillId="0" borderId="0" applyFont="0" applyFill="0" applyBorder="0" applyAlignment="0" applyProtection="0"/>
    <xf numFmtId="40" fontId="38" fillId="0" borderId="0" applyFont="0" applyFill="0" applyBorder="0" applyAlignment="0" applyProtection="0"/>
    <xf numFmtId="0" fontId="9" fillId="0" borderId="0"/>
    <xf numFmtId="0" fontId="38" fillId="0" borderId="0"/>
    <xf numFmtId="0" fontId="52" fillId="0" borderId="0"/>
    <xf numFmtId="4"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33" fillId="0" borderId="0"/>
    <xf numFmtId="0" fontId="28" fillId="0" borderId="0"/>
    <xf numFmtId="0" fontId="28" fillId="0" borderId="0"/>
    <xf numFmtId="0" fontId="28" fillId="0" borderId="0"/>
    <xf numFmtId="0" fontId="50" fillId="0" borderId="0"/>
    <xf numFmtId="0" fontId="50" fillId="0" borderId="0"/>
    <xf numFmtId="0" fontId="16" fillId="0" borderId="0"/>
    <xf numFmtId="0" fontId="26" fillId="0" borderId="0"/>
    <xf numFmtId="0" fontId="28" fillId="0" borderId="0"/>
    <xf numFmtId="0" fontId="9" fillId="0" borderId="0"/>
    <xf numFmtId="0" fontId="9" fillId="0" borderId="0"/>
    <xf numFmtId="0" fontId="9" fillId="0" borderId="0"/>
    <xf numFmtId="0" fontId="9" fillId="0" borderId="0"/>
    <xf numFmtId="0" fontId="9" fillId="0" borderId="0"/>
    <xf numFmtId="4" fontId="1" fillId="0" borderId="0"/>
    <xf numFmtId="0" fontId="26" fillId="0" borderId="0"/>
    <xf numFmtId="0" fontId="9" fillId="0" borderId="0"/>
    <xf numFmtId="4" fontId="28" fillId="0" borderId="0"/>
    <xf numFmtId="4" fontId="28" fillId="0" borderId="0"/>
    <xf numFmtId="4" fontId="1" fillId="0" borderId="0"/>
    <xf numFmtId="4" fontId="1" fillId="0" borderId="0"/>
    <xf numFmtId="0" fontId="9" fillId="0" borderId="0"/>
    <xf numFmtId="4" fontId="29" fillId="0" borderId="0"/>
    <xf numFmtId="0" fontId="1" fillId="0" borderId="0"/>
    <xf numFmtId="4" fontId="29" fillId="0" borderId="0"/>
    <xf numFmtId="4" fontId="53" fillId="0" borderId="0"/>
    <xf numFmtId="4" fontId="29" fillId="0" borderId="0"/>
    <xf numFmtId="4" fontId="29" fillId="0" borderId="0"/>
    <xf numFmtId="0" fontId="51" fillId="0" borderId="0"/>
    <xf numFmtId="4" fontId="1" fillId="0" borderId="0"/>
    <xf numFmtId="4" fontId="1" fillId="0" borderId="0"/>
    <xf numFmtId="0" fontId="9" fillId="0" borderId="0"/>
    <xf numFmtId="0" fontId="1" fillId="0" borderId="0"/>
    <xf numFmtId="0" fontId="16" fillId="0" borderId="0"/>
    <xf numFmtId="0" fontId="1" fillId="0" borderId="0"/>
    <xf numFmtId="0" fontId="33" fillId="0" borderId="0"/>
    <xf numFmtId="0" fontId="38" fillId="0" borderId="0"/>
    <xf numFmtId="0" fontId="54" fillId="0" borderId="0"/>
    <xf numFmtId="0" fontId="9" fillId="0" borderId="0"/>
    <xf numFmtId="0" fontId="9" fillId="0" borderId="0"/>
    <xf numFmtId="0" fontId="30" fillId="0" borderId="0"/>
    <xf numFmtId="0" fontId="48" fillId="0" borderId="0"/>
    <xf numFmtId="0" fontId="16" fillId="0" borderId="0"/>
    <xf numFmtId="0" fontId="28" fillId="0" borderId="0"/>
    <xf numFmtId="0" fontId="30" fillId="0" borderId="0"/>
    <xf numFmtId="14" fontId="36" fillId="0" borderId="0">
      <alignment horizontal="center" wrapText="1"/>
      <protection locked="0"/>
    </xf>
    <xf numFmtId="9" fontId="1" fillId="0" borderId="0" applyFont="0" applyFill="0" applyBorder="0" applyAlignment="0" applyProtection="0"/>
    <xf numFmtId="10" fontId="16" fillId="0" borderId="0" applyFont="0" applyFill="0" applyBorder="0" applyAlignment="0" applyProtection="0"/>
    <xf numFmtId="0" fontId="44" fillId="12" borderId="0" applyNumberFormat="0" applyFont="0" applyBorder="0" applyAlignment="0">
      <alignment horizontal="center"/>
    </xf>
    <xf numFmtId="14" fontId="45" fillId="0" borderId="0" applyNumberFormat="0" applyFill="0" applyBorder="0" applyAlignment="0" applyProtection="0">
      <alignment horizontal="left"/>
    </xf>
    <xf numFmtId="0" fontId="44" fillId="1" borderId="8" applyNumberFormat="0" applyFont="0" applyAlignment="0">
      <alignment horizontal="center"/>
    </xf>
    <xf numFmtId="0" fontId="46" fillId="0" borderId="0" applyNumberFormat="0" applyFill="0" applyBorder="0" applyAlignment="0">
      <alignment horizontal="center"/>
    </xf>
    <xf numFmtId="0" fontId="31" fillId="13" borderId="0" applyNumberFormat="0" applyFont="0" applyBorder="0" applyAlignment="0" applyProtection="0"/>
    <xf numFmtId="0" fontId="35" fillId="0" borderId="0"/>
    <xf numFmtId="40" fontId="47" fillId="0" borderId="0" applyBorder="0">
      <alignment horizontal="right"/>
    </xf>
    <xf numFmtId="167" fontId="38"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 fontId="1" fillId="0" borderId="0"/>
    <xf numFmtId="43" fontId="1"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 fontId="1" fillId="0" borderId="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 fontId="1" fillId="0" borderId="0"/>
    <xf numFmtId="9" fontId="1" fillId="0" borderId="0" applyFont="0" applyFill="0" applyBorder="0" applyAlignment="0" applyProtection="0"/>
    <xf numFmtId="9" fontId="1" fillId="0" borderId="0" applyFont="0" applyFill="0" applyBorder="0" applyAlignment="0" applyProtection="0"/>
    <xf numFmtId="4" fontId="1" fillId="0" borderId="0"/>
    <xf numFmtId="43" fontId="34" fillId="0" borderId="0" applyFont="0" applyFill="0" applyBorder="0" applyAlignment="0" applyProtection="0"/>
    <xf numFmtId="43" fontId="9" fillId="0" borderId="0" applyFont="0" applyFill="0" applyBorder="0" applyAlignment="0" applyProtection="0"/>
    <xf numFmtId="9" fontId="1" fillId="0" borderId="0" applyFont="0" applyFill="0" applyBorder="0" applyAlignment="0" applyProtection="0"/>
    <xf numFmtId="4" fontId="1" fillId="0" borderId="0"/>
    <xf numFmtId="43" fontId="26" fillId="0" borderId="0" applyFont="0" applyFill="0" applyBorder="0" applyAlignment="0" applyProtection="0"/>
    <xf numFmtId="0" fontId="9" fillId="0" borderId="0"/>
    <xf numFmtId="0" fontId="54" fillId="0" borderId="0"/>
    <xf numFmtId="44" fontId="26" fillId="0" borderId="0" applyFont="0" applyFill="0" applyBorder="0" applyAlignment="0" applyProtection="0"/>
    <xf numFmtId="4" fontId="9" fillId="0" borderId="0">
      <protection locked="0"/>
    </xf>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cellStyleXfs>
  <cellXfs count="500">
    <xf numFmtId="0" fontId="0" fillId="0" borderId="0" xfId="0"/>
    <xf numFmtId="4" fontId="2" fillId="0" borderId="0" xfId="1" applyFont="1"/>
    <xf numFmtId="4" fontId="2" fillId="0" borderId="0" xfId="1" applyFont="1" applyBorder="1" applyAlignment="1">
      <alignment horizontal="center"/>
    </xf>
    <xf numFmtId="4" fontId="3" fillId="0" borderId="0" xfId="1" applyFont="1"/>
    <xf numFmtId="4" fontId="3" fillId="0" borderId="0" xfId="1" applyFont="1" applyFill="1"/>
    <xf numFmtId="49" fontId="9" fillId="0" borderId="0" xfId="3" applyNumberFormat="1" applyFont="1" applyFill="1" applyAlignment="1" applyProtection="1">
      <alignment horizontal="left" vertical="top"/>
    </xf>
    <xf numFmtId="49" fontId="10" fillId="3" borderId="7" xfId="3" applyNumberFormat="1" applyFont="1" applyFill="1" applyBorder="1" applyAlignment="1" applyProtection="1">
      <alignment horizontal="left" vertical="top"/>
    </xf>
    <xf numFmtId="0" fontId="9" fillId="0" borderId="0" xfId="3" applyNumberFormat="1" applyFont="1" applyFill="1" applyBorder="1" applyAlignment="1" applyProtection="1">
      <alignment horizontal="left" vertical="top"/>
    </xf>
    <xf numFmtId="0" fontId="13" fillId="0" borderId="0" xfId="3" applyNumberFormat="1" applyFont="1" applyAlignment="1" applyProtection="1">
      <alignment horizontal="left"/>
    </xf>
    <xf numFmtId="0" fontId="13" fillId="0" borderId="0" xfId="3" applyNumberFormat="1" applyFont="1" applyProtection="1"/>
    <xf numFmtId="49" fontId="6" fillId="2" borderId="7" xfId="3" applyNumberFormat="1" applyFont="1" applyFill="1" applyBorder="1" applyAlignment="1" applyProtection="1">
      <alignment horizontal="left" vertical="top"/>
    </xf>
    <xf numFmtId="0" fontId="6" fillId="2" borderId="8" xfId="3" applyNumberFormat="1" applyFont="1" applyFill="1" applyBorder="1" applyAlignment="1" applyProtection="1">
      <alignment vertical="top"/>
    </xf>
    <xf numFmtId="2" fontId="3" fillId="2" borderId="8" xfId="3" applyNumberFormat="1" applyFont="1" applyFill="1" applyBorder="1" applyAlignment="1" applyProtection="1">
      <alignment horizontal="right" vertical="top"/>
    </xf>
    <xf numFmtId="2" fontId="3" fillId="2" borderId="8" xfId="4" applyNumberFormat="1" applyFont="1" applyFill="1" applyBorder="1" applyAlignment="1" applyProtection="1">
      <alignment horizontal="right" vertical="top"/>
      <protection locked="0"/>
    </xf>
    <xf numFmtId="2" fontId="3" fillId="2" borderId="9" xfId="4" applyNumberFormat="1" applyFont="1" applyFill="1" applyBorder="1" applyAlignment="1" applyProtection="1">
      <alignment horizontal="right" vertical="top"/>
    </xf>
    <xf numFmtId="4" fontId="11" fillId="0" borderId="0" xfId="3" applyFont="1" applyFill="1" applyAlignment="1" applyProtection="1">
      <alignment horizontal="left"/>
    </xf>
    <xf numFmtId="4" fontId="11" fillId="0" borderId="0" xfId="3" applyFont="1" applyFill="1" applyProtection="1"/>
    <xf numFmtId="4" fontId="14" fillId="0" borderId="0" xfId="3" applyFont="1" applyAlignment="1" applyProtection="1">
      <alignment horizontal="left"/>
    </xf>
    <xf numFmtId="4" fontId="14" fillId="0" borderId="0" xfId="3" applyFont="1" applyProtection="1"/>
    <xf numFmtId="0" fontId="10" fillId="0" borderId="0" xfId="3" applyNumberFormat="1" applyFont="1" applyFill="1" applyAlignment="1" applyProtection="1">
      <alignment vertical="top"/>
    </xf>
    <xf numFmtId="2" fontId="9" fillId="0" borderId="0" xfId="3" applyNumberFormat="1" applyFont="1" applyFill="1" applyAlignment="1" applyProtection="1">
      <alignment horizontal="right" vertical="top"/>
    </xf>
    <xf numFmtId="2" fontId="9" fillId="0" borderId="0" xfId="4" applyNumberFormat="1" applyFont="1" applyFill="1" applyAlignment="1" applyProtection="1">
      <alignment horizontal="right" vertical="top"/>
      <protection locked="0"/>
    </xf>
    <xf numFmtId="2" fontId="9" fillId="0" borderId="0" xfId="4" applyNumberFormat="1" applyFont="1" applyFill="1" applyAlignment="1" applyProtection="1">
      <alignment horizontal="right" vertical="top"/>
    </xf>
    <xf numFmtId="4" fontId="11" fillId="0" borderId="0" xfId="3" applyFont="1" applyAlignment="1" applyProtection="1">
      <alignment horizontal="left"/>
    </xf>
    <xf numFmtId="4" fontId="11" fillId="0" borderId="0" xfId="3" applyFont="1" applyProtection="1"/>
    <xf numFmtId="0" fontId="10" fillId="3" borderId="8" xfId="3" applyNumberFormat="1" applyFont="1" applyFill="1" applyBorder="1" applyAlignment="1" applyProtection="1">
      <alignment vertical="top"/>
    </xf>
    <xf numFmtId="2" fontId="9" fillId="3" borderId="8" xfId="3" applyNumberFormat="1" applyFont="1" applyFill="1" applyBorder="1" applyAlignment="1" applyProtection="1">
      <alignment horizontal="right" vertical="top"/>
    </xf>
    <xf numFmtId="2" fontId="9" fillId="3" borderId="8" xfId="4" applyNumberFormat="1" applyFont="1" applyFill="1" applyBorder="1" applyAlignment="1" applyProtection="1">
      <alignment horizontal="right" vertical="top"/>
      <protection locked="0"/>
    </xf>
    <xf numFmtId="2" fontId="9" fillId="3" borderId="9" xfId="4" applyNumberFormat="1" applyFont="1" applyFill="1" applyBorder="1" applyAlignment="1" applyProtection="1">
      <alignment horizontal="right" vertical="top"/>
    </xf>
    <xf numFmtId="49" fontId="9" fillId="0" borderId="0" xfId="3" applyNumberFormat="1" applyFont="1" applyFill="1" applyAlignment="1" applyProtection="1">
      <alignment horizontal="center" vertical="top"/>
    </xf>
    <xf numFmtId="4" fontId="9" fillId="0" borderId="0" xfId="3" applyFont="1" applyProtection="1"/>
    <xf numFmtId="2" fontId="9" fillId="0" borderId="0" xfId="3" applyNumberFormat="1" applyFont="1" applyFill="1" applyBorder="1" applyAlignment="1" applyProtection="1">
      <alignment horizontal="center" vertical="center"/>
    </xf>
    <xf numFmtId="4" fontId="12" fillId="0" borderId="0" xfId="3" applyNumberFormat="1" applyFont="1" applyFill="1" applyAlignment="1">
      <alignment horizontal="right"/>
    </xf>
    <xf numFmtId="4" fontId="9" fillId="0" borderId="0" xfId="4" applyNumberFormat="1" applyFont="1" applyFill="1" applyBorder="1" applyAlignment="1" applyProtection="1">
      <alignment horizontal="right"/>
      <protection locked="0"/>
    </xf>
    <xf numFmtId="4" fontId="9" fillId="0" borderId="0" xfId="4" applyNumberFormat="1" applyFont="1" applyFill="1" applyAlignment="1" applyProtection="1">
      <alignment horizontal="right"/>
    </xf>
    <xf numFmtId="4" fontId="15" fillId="0" borderId="0" xfId="3" applyFont="1" applyAlignment="1" applyProtection="1">
      <alignment horizontal="left"/>
    </xf>
    <xf numFmtId="4" fontId="3" fillId="0" borderId="0" xfId="3" applyProtection="1"/>
    <xf numFmtId="0" fontId="15" fillId="0" borderId="0" xfId="3" applyNumberFormat="1" applyFont="1" applyFill="1" applyAlignment="1" applyProtection="1">
      <alignment horizontal="left"/>
    </xf>
    <xf numFmtId="0" fontId="16" fillId="0" borderId="0" xfId="3" applyNumberFormat="1" applyFont="1" applyFill="1" applyProtection="1"/>
    <xf numFmtId="4" fontId="9" fillId="0" borderId="0" xfId="3" applyNumberFormat="1" applyFont="1" applyFill="1" applyBorder="1" applyAlignment="1" applyProtection="1">
      <alignment horizontal="right" vertical="top" wrapText="1"/>
    </xf>
    <xf numFmtId="4" fontId="8" fillId="3" borderId="8" xfId="3" applyNumberFormat="1" applyFont="1" applyFill="1" applyBorder="1" applyAlignment="1" applyProtection="1">
      <alignment horizontal="right" vertical="top"/>
    </xf>
    <xf numFmtId="4" fontId="8" fillId="0" borderId="0" xfId="3" applyFont="1" applyFill="1" applyAlignment="1" applyProtection="1">
      <alignment horizontal="left" vertical="center"/>
    </xf>
    <xf numFmtId="4" fontId="8" fillId="0" borderId="0" xfId="3" applyFont="1" applyFill="1" applyAlignment="1" applyProtection="1">
      <alignment vertical="center"/>
    </xf>
    <xf numFmtId="2" fontId="9" fillId="0" borderId="0" xfId="3" applyNumberFormat="1" applyFont="1" applyAlignment="1" applyProtection="1">
      <alignment horizontal="center"/>
    </xf>
    <xf numFmtId="4" fontId="9" fillId="0" borderId="0" xfId="3" applyFont="1" applyAlignment="1" applyProtection="1">
      <alignment horizontal="right" vertical="top"/>
    </xf>
    <xf numFmtId="4" fontId="9" fillId="0" borderId="0" xfId="3" applyFont="1" applyAlignment="1" applyProtection="1">
      <alignment horizontal="right" vertical="top"/>
      <protection locked="0"/>
    </xf>
    <xf numFmtId="4" fontId="9" fillId="0" borderId="0" xfId="3" applyFont="1" applyAlignment="1" applyProtection="1">
      <alignment horizontal="center"/>
    </xf>
    <xf numFmtId="4" fontId="9" fillId="0" borderId="0" xfId="3" applyFont="1" applyAlignment="1" applyProtection="1">
      <alignment horizontal="center"/>
      <protection locked="0"/>
    </xf>
    <xf numFmtId="49" fontId="7" fillId="0" borderId="10" xfId="3" applyNumberFormat="1" applyFont="1" applyFill="1" applyBorder="1" applyAlignment="1" applyProtection="1">
      <alignment horizontal="center" vertical="center" wrapText="1"/>
    </xf>
    <xf numFmtId="0" fontId="7" fillId="0" borderId="10" xfId="3" applyNumberFormat="1" applyFont="1" applyFill="1" applyBorder="1" applyAlignment="1" applyProtection="1">
      <alignment horizontal="center" vertical="center" wrapText="1"/>
    </xf>
    <xf numFmtId="2" fontId="9" fillId="0" borderId="10" xfId="3" applyNumberFormat="1" applyFont="1" applyFill="1" applyBorder="1" applyAlignment="1" applyProtection="1">
      <alignment horizontal="center" vertical="center"/>
    </xf>
    <xf numFmtId="2" fontId="9" fillId="0" borderId="10" xfId="3" applyNumberFormat="1" applyFont="1" applyFill="1" applyBorder="1" applyAlignment="1" applyProtection="1">
      <alignment horizontal="center" vertical="center"/>
      <protection locked="0"/>
    </xf>
    <xf numFmtId="0" fontId="9" fillId="0" borderId="0" xfId="3" applyNumberFormat="1" applyFont="1" applyFill="1" applyBorder="1" applyAlignment="1" applyProtection="1">
      <alignment vertical="top" wrapText="1"/>
    </xf>
    <xf numFmtId="0" fontId="9" fillId="0" borderId="0" xfId="3" applyNumberFormat="1" applyFont="1" applyFill="1" applyProtection="1"/>
    <xf numFmtId="2" fontId="9" fillId="0" borderId="0" xfId="3" applyNumberFormat="1" applyFont="1" applyFill="1" applyBorder="1" applyAlignment="1" applyProtection="1">
      <alignment horizontal="center" vertical="top" wrapText="1"/>
    </xf>
    <xf numFmtId="4" fontId="9" fillId="0" borderId="0" xfId="4" applyNumberFormat="1" applyFont="1" applyFill="1" applyBorder="1" applyAlignment="1" applyProtection="1">
      <alignment horizontal="right" vertical="top"/>
    </xf>
    <xf numFmtId="4" fontId="9" fillId="0" borderId="0" xfId="4" applyNumberFormat="1" applyFont="1" applyFill="1" applyBorder="1" applyAlignment="1" applyProtection="1">
      <alignment horizontal="right" vertical="top" wrapText="1"/>
      <protection locked="0"/>
    </xf>
    <xf numFmtId="49" fontId="7" fillId="3" borderId="7" xfId="3" applyNumberFormat="1" applyFont="1" applyFill="1" applyBorder="1" applyAlignment="1" applyProtection="1">
      <alignment horizontal="left" vertical="top"/>
    </xf>
    <xf numFmtId="0" fontId="7" fillId="3" borderId="8" xfId="3" applyNumberFormat="1" applyFont="1" applyFill="1" applyBorder="1" applyAlignment="1" applyProtection="1">
      <alignment vertical="top"/>
    </xf>
    <xf numFmtId="2" fontId="8" fillId="3" borderId="8" xfId="3" applyNumberFormat="1" applyFont="1" applyFill="1" applyBorder="1" applyAlignment="1" applyProtection="1">
      <alignment horizontal="center" vertical="top"/>
    </xf>
    <xf numFmtId="0" fontId="9" fillId="0" borderId="0" xfId="3" applyNumberFormat="1" applyFont="1" applyFill="1" applyBorder="1" applyAlignment="1" applyProtection="1">
      <alignment horizontal="left" vertical="top" wrapText="1"/>
    </xf>
    <xf numFmtId="2" fontId="9" fillId="0" borderId="5" xfId="3" applyNumberFormat="1" applyFont="1" applyFill="1" applyBorder="1" applyAlignment="1" applyProtection="1">
      <alignment horizontal="center" vertical="top" wrapText="1"/>
    </xf>
    <xf numFmtId="0" fontId="12" fillId="0" borderId="0" xfId="3" applyNumberFormat="1" applyFont="1" applyFill="1" applyBorder="1" applyAlignment="1" applyProtection="1">
      <alignment horizontal="left" vertical="top"/>
    </xf>
    <xf numFmtId="4" fontId="19" fillId="0" borderId="0" xfId="3" applyFont="1" applyFill="1"/>
    <xf numFmtId="4" fontId="19" fillId="0" borderId="0" xfId="3" applyFont="1"/>
    <xf numFmtId="4" fontId="20" fillId="0" borderId="5" xfId="3" applyNumberFormat="1" applyFont="1" applyFill="1" applyBorder="1" applyAlignment="1" applyProtection="1">
      <alignment horizontal="center"/>
    </xf>
    <xf numFmtId="4" fontId="3" fillId="0" borderId="0" xfId="3" applyFont="1" applyFill="1"/>
    <xf numFmtId="4" fontId="3" fillId="0" borderId="0" xfId="3" applyFont="1"/>
    <xf numFmtId="4" fontId="21" fillId="2" borderId="4" xfId="3" applyFont="1" applyFill="1" applyBorder="1" applyAlignment="1" applyProtection="1">
      <alignment horizontal="left" vertical="center" wrapText="1"/>
    </xf>
    <xf numFmtId="4" fontId="21" fillId="2" borderId="5" xfId="3" applyFont="1" applyFill="1" applyBorder="1" applyAlignment="1" applyProtection="1">
      <alignment horizontal="left" vertical="center"/>
    </xf>
    <xf numFmtId="4" fontId="21" fillId="2" borderId="5" xfId="3" applyFont="1" applyFill="1" applyBorder="1" applyAlignment="1" applyProtection="1">
      <alignment horizontal="left" vertical="center" wrapText="1"/>
    </xf>
    <xf numFmtId="4" fontId="21" fillId="2" borderId="6" xfId="3" applyNumberFormat="1" applyFont="1" applyFill="1" applyBorder="1" applyAlignment="1" applyProtection="1">
      <alignment horizontal="right" vertical="center"/>
      <protection locked="0"/>
    </xf>
    <xf numFmtId="4" fontId="5" fillId="0" borderId="0" xfId="3" applyFont="1" applyFill="1"/>
    <xf numFmtId="4" fontId="5" fillId="5" borderId="0" xfId="3" applyFont="1" applyFill="1"/>
    <xf numFmtId="4" fontId="21" fillId="0" borderId="0" xfId="3" applyNumberFormat="1" applyFont="1" applyFill="1" applyProtection="1"/>
    <xf numFmtId="4" fontId="21" fillId="0" borderId="0" xfId="3" applyNumberFormat="1" applyFont="1" applyProtection="1"/>
    <xf numFmtId="0" fontId="22" fillId="0" borderId="0" xfId="3" applyNumberFormat="1" applyFont="1" applyFill="1" applyAlignment="1" applyProtection="1">
      <alignment horizontal="right"/>
      <protection locked="0"/>
    </xf>
    <xf numFmtId="4" fontId="6" fillId="3" borderId="7" xfId="3" applyFont="1" applyFill="1" applyBorder="1" applyAlignment="1" applyProtection="1">
      <alignment horizontal="left" vertical="center" wrapText="1"/>
    </xf>
    <xf numFmtId="4" fontId="6" fillId="3" borderId="8" xfId="3" applyFont="1" applyFill="1" applyBorder="1" applyAlignment="1" applyProtection="1">
      <alignment horizontal="left" vertical="center"/>
    </xf>
    <xf numFmtId="4" fontId="6" fillId="3" borderId="8" xfId="3" applyFont="1" applyFill="1" applyBorder="1" applyAlignment="1" applyProtection="1">
      <alignment horizontal="left" vertical="center" wrapText="1"/>
    </xf>
    <xf numFmtId="4" fontId="6" fillId="3" borderId="9" xfId="3" applyNumberFormat="1" applyFont="1" applyFill="1" applyBorder="1" applyAlignment="1" applyProtection="1">
      <alignment horizontal="right" vertical="center"/>
      <protection locked="0"/>
    </xf>
    <xf numFmtId="4" fontId="4" fillId="0" borderId="0" xfId="3" applyFont="1" applyFill="1" applyBorder="1" applyAlignment="1" applyProtection="1">
      <alignment horizontal="left" vertical="center" wrapText="1"/>
    </xf>
    <xf numFmtId="4" fontId="4" fillId="0" borderId="0" xfId="3" applyFont="1" applyFill="1" applyBorder="1" applyAlignment="1" applyProtection="1">
      <alignment horizontal="left" vertical="center"/>
    </xf>
    <xf numFmtId="4" fontId="4" fillId="0" borderId="0" xfId="3" applyNumberFormat="1" applyFont="1" applyFill="1" applyBorder="1" applyAlignment="1" applyProtection="1">
      <alignment horizontal="right" vertical="center"/>
      <protection locked="0"/>
    </xf>
    <xf numFmtId="0" fontId="17" fillId="0" borderId="0" xfId="3" applyNumberFormat="1" applyFont="1" applyFill="1" applyBorder="1" applyAlignment="1" applyProtection="1"/>
    <xf numFmtId="0" fontId="17" fillId="0" borderId="0" xfId="3" applyNumberFormat="1" applyFont="1" applyFill="1" applyBorder="1" applyAlignment="1" applyProtection="1">
      <alignment horizontal="left"/>
    </xf>
    <xf numFmtId="164" fontId="17" fillId="0" borderId="0" xfId="3" applyNumberFormat="1" applyFont="1" applyFill="1" applyBorder="1" applyAlignment="1" applyProtection="1">
      <alignment horizontal="right"/>
      <protection locked="0"/>
    </xf>
    <xf numFmtId="0" fontId="23" fillId="0" borderId="0" xfId="3" applyNumberFormat="1" applyFont="1" applyFill="1" applyAlignment="1" applyProtection="1"/>
    <xf numFmtId="164" fontId="23" fillId="0" borderId="0" xfId="3" applyNumberFormat="1" applyFont="1" applyFill="1" applyAlignment="1" applyProtection="1">
      <alignment horizontal="right"/>
      <protection locked="0"/>
    </xf>
    <xf numFmtId="164" fontId="24" fillId="0" borderId="11" xfId="3" applyNumberFormat="1" applyFont="1" applyFill="1" applyBorder="1" applyAlignment="1" applyProtection="1">
      <alignment horizontal="right" vertical="center"/>
      <protection locked="0"/>
    </xf>
    <xf numFmtId="4" fontId="8" fillId="0" borderId="0" xfId="3" applyFont="1" applyFill="1"/>
    <xf numFmtId="4" fontId="8" fillId="0" borderId="0" xfId="3" applyFont="1"/>
    <xf numFmtId="4" fontId="6" fillId="0" borderId="0" xfId="3" applyNumberFormat="1" applyFont="1" applyFill="1" applyProtection="1"/>
    <xf numFmtId="4" fontId="6" fillId="0" borderId="0" xfId="3" applyNumberFormat="1" applyFont="1" applyProtection="1"/>
    <xf numFmtId="4" fontId="6" fillId="0" borderId="0" xfId="3" applyNumberFormat="1" applyFont="1" applyProtection="1">
      <protection locked="0"/>
    </xf>
    <xf numFmtId="0" fontId="10" fillId="0" borderId="0" xfId="3" applyNumberFormat="1" applyFont="1" applyFill="1" applyBorder="1" applyAlignment="1" applyProtection="1"/>
    <xf numFmtId="0" fontId="10" fillId="0" borderId="0" xfId="3" applyNumberFormat="1" applyFont="1" applyFill="1" applyBorder="1" applyAlignment="1" applyProtection="1">
      <alignment horizontal="left"/>
    </xf>
    <xf numFmtId="0" fontId="25" fillId="0" borderId="0" xfId="3" applyNumberFormat="1" applyFont="1" applyFill="1" applyAlignment="1" applyProtection="1"/>
    <xf numFmtId="4" fontId="7" fillId="3" borderId="8" xfId="4" applyNumberFormat="1" applyFont="1" applyFill="1" applyBorder="1" applyAlignment="1" applyProtection="1">
      <alignment vertical="top"/>
    </xf>
    <xf numFmtId="4" fontId="12" fillId="0" borderId="0" xfId="4" applyNumberFormat="1" applyFont="1" applyFill="1" applyBorder="1" applyAlignment="1" applyProtection="1">
      <alignment horizontal="right" vertical="top"/>
    </xf>
    <xf numFmtId="4" fontId="12" fillId="0" borderId="0" xfId="4" applyNumberFormat="1" applyFont="1" applyFill="1" applyBorder="1" applyAlignment="1" applyProtection="1">
      <alignment horizontal="right" vertical="top" wrapText="1"/>
      <protection locked="0"/>
    </xf>
    <xf numFmtId="4" fontId="12" fillId="0" borderId="0" xfId="3" applyNumberFormat="1" applyFont="1" applyFill="1" applyBorder="1" applyAlignment="1" applyProtection="1">
      <alignment horizontal="right" vertical="top" wrapText="1"/>
    </xf>
    <xf numFmtId="0" fontId="6" fillId="0" borderId="0" xfId="3" applyNumberFormat="1" applyFont="1" applyFill="1" applyAlignment="1" applyProtection="1">
      <alignment horizontal="left"/>
    </xf>
    <xf numFmtId="0" fontId="6" fillId="0" borderId="0" xfId="3" applyNumberFormat="1" applyFont="1" applyFill="1" applyAlignment="1" applyProtection="1">
      <alignment horizontal="left" vertical="center"/>
    </xf>
    <xf numFmtId="0" fontId="17" fillId="0" borderId="0" xfId="3" applyNumberFormat="1" applyFont="1" applyFill="1" applyAlignment="1" applyProtection="1"/>
    <xf numFmtId="0" fontId="17" fillId="0" borderId="0" xfId="3" applyNumberFormat="1" applyFont="1" applyFill="1" applyAlignment="1" applyProtection="1">
      <alignment horizontal="left"/>
    </xf>
    <xf numFmtId="164" fontId="17" fillId="0" borderId="0" xfId="3" applyNumberFormat="1" applyFont="1" applyFill="1" applyAlignment="1" applyProtection="1">
      <alignment horizontal="right"/>
      <protection locked="0"/>
    </xf>
    <xf numFmtId="0" fontId="9" fillId="0" borderId="0" xfId="54" applyNumberFormat="1" applyFont="1" applyFill="1" applyBorder="1" applyAlignment="1" applyProtection="1">
      <alignment vertical="top" wrapText="1"/>
    </xf>
    <xf numFmtId="0" fontId="10" fillId="0" borderId="7" xfId="3" applyNumberFormat="1" applyFont="1" applyFill="1" applyBorder="1" applyAlignment="1" applyProtection="1"/>
    <xf numFmtId="4" fontId="1" fillId="0" borderId="0" xfId="1" applyFont="1"/>
    <xf numFmtId="4" fontId="55" fillId="0" borderId="0" xfId="1" applyFont="1" applyFill="1" applyBorder="1" applyAlignment="1">
      <alignment horizontal="center"/>
    </xf>
    <xf numFmtId="4" fontId="11" fillId="0" borderId="0" xfId="1" applyFont="1" applyBorder="1"/>
    <xf numFmtId="4" fontId="11" fillId="0" borderId="0" xfId="1" applyFont="1"/>
    <xf numFmtId="4" fontId="3" fillId="0" borderId="0" xfId="3" applyFont="1" applyFill="1" applyBorder="1"/>
    <xf numFmtId="4" fontId="3" fillId="0" borderId="0" xfId="3" applyFont="1" applyBorder="1"/>
    <xf numFmtId="49" fontId="9" fillId="0" borderId="0" xfId="54" applyNumberFormat="1" applyFont="1" applyFill="1" applyAlignment="1" applyProtection="1">
      <alignment horizontal="center" vertical="top"/>
    </xf>
    <xf numFmtId="4" fontId="10" fillId="0" borderId="0" xfId="54" applyFont="1" applyAlignment="1" applyProtection="1">
      <alignment vertical="top"/>
    </xf>
    <xf numFmtId="2" fontId="9" fillId="0" borderId="0" xfId="54" applyNumberFormat="1" applyFont="1" applyFill="1" applyBorder="1" applyAlignment="1" applyProtection="1">
      <alignment horizontal="center" vertical="top"/>
    </xf>
    <xf numFmtId="4" fontId="12" fillId="0" borderId="0" xfId="54" applyNumberFormat="1" applyFont="1" applyFill="1" applyAlignment="1">
      <alignment horizontal="right" vertical="top"/>
    </xf>
    <xf numFmtId="4" fontId="9" fillId="0" borderId="0" xfId="18" applyNumberFormat="1" applyFont="1" applyFill="1" applyBorder="1" applyAlignment="1" applyProtection="1">
      <alignment horizontal="right" vertical="top"/>
      <protection locked="0"/>
    </xf>
    <xf numFmtId="4" fontId="9" fillId="0" borderId="0" xfId="18" applyNumberFormat="1" applyFont="1" applyFill="1" applyAlignment="1" applyProtection="1">
      <alignment horizontal="right" vertical="top"/>
    </xf>
    <xf numFmtId="4" fontId="9" fillId="0" borderId="0" xfId="54" applyFont="1" applyAlignment="1" applyProtection="1">
      <alignment vertical="top"/>
    </xf>
    <xf numFmtId="4" fontId="9" fillId="0" borderId="8" xfId="18" applyNumberFormat="1" applyFont="1" applyFill="1" applyBorder="1" applyAlignment="1" applyProtection="1">
      <alignment horizontal="right" vertical="top"/>
    </xf>
    <xf numFmtId="4" fontId="9" fillId="0" borderId="8" xfId="18" applyNumberFormat="1" applyFont="1" applyFill="1" applyBorder="1" applyAlignment="1" applyProtection="1">
      <alignment horizontal="right" vertical="top" wrapText="1"/>
      <protection locked="0"/>
    </xf>
    <xf numFmtId="4" fontId="9" fillId="0" borderId="0" xfId="18" applyNumberFormat="1" applyFont="1" applyFill="1" applyBorder="1" applyAlignment="1" applyProtection="1">
      <alignment horizontal="right" vertical="top"/>
    </xf>
    <xf numFmtId="4" fontId="9" fillId="0" borderId="0" xfId="18" applyNumberFormat="1" applyFont="1" applyFill="1" applyBorder="1" applyAlignment="1" applyProtection="1">
      <alignment horizontal="right" vertical="top" wrapText="1"/>
      <protection locked="0"/>
    </xf>
    <xf numFmtId="4" fontId="9" fillId="0" borderId="8" xfId="125" applyNumberFormat="1" applyFont="1" applyFill="1" applyBorder="1" applyAlignment="1" applyProtection="1">
      <alignment horizontal="right" vertical="top"/>
    </xf>
    <xf numFmtId="4" fontId="9" fillId="0" borderId="8" xfId="125" applyNumberFormat="1" applyFont="1" applyFill="1" applyBorder="1" applyAlignment="1" applyProtection="1">
      <alignment horizontal="right" vertical="top" wrapText="1"/>
      <protection locked="0"/>
    </xf>
    <xf numFmtId="4" fontId="9" fillId="0" borderId="0" xfId="125" applyNumberFormat="1" applyFont="1" applyFill="1" applyBorder="1" applyAlignment="1" applyProtection="1">
      <alignment horizontal="right" vertical="top" wrapText="1"/>
      <protection locked="0"/>
    </xf>
    <xf numFmtId="4" fontId="9" fillId="0" borderId="0" xfId="125" applyNumberFormat="1" applyFont="1" applyFill="1" applyBorder="1" applyAlignment="1" applyProtection="1">
      <alignment horizontal="right" vertical="top"/>
    </xf>
    <xf numFmtId="0" fontId="10" fillId="0" borderId="0" xfId="54" applyNumberFormat="1" applyFont="1" applyFill="1" applyBorder="1" applyAlignment="1" applyProtection="1">
      <alignment vertical="top" wrapText="1"/>
    </xf>
    <xf numFmtId="0" fontId="6" fillId="0" borderId="0" xfId="3" applyNumberFormat="1" applyFont="1" applyFill="1" applyBorder="1" applyAlignment="1" applyProtection="1">
      <alignment horizontal="left" vertical="center"/>
    </xf>
    <xf numFmtId="2" fontId="9" fillId="0" borderId="8" xfId="54" applyNumberFormat="1" applyFont="1" applyFill="1" applyBorder="1" applyAlignment="1" applyProtection="1">
      <alignment horizontal="center" vertical="top" wrapText="1"/>
    </xf>
    <xf numFmtId="4" fontId="9" fillId="0" borderId="9" xfId="54" applyNumberFormat="1" applyFont="1" applyFill="1" applyBorder="1" applyAlignment="1" applyProtection="1">
      <alignment horizontal="right" vertical="top" wrapText="1"/>
    </xf>
    <xf numFmtId="0" fontId="9" fillId="0" borderId="7" xfId="54" applyNumberFormat="1" applyFont="1" applyFill="1" applyBorder="1" applyAlignment="1" applyProtection="1">
      <alignment horizontal="left" vertical="top"/>
    </xf>
    <xf numFmtId="0" fontId="9" fillId="0" borderId="0" xfId="54" applyNumberFormat="1" applyFont="1" applyFill="1" applyBorder="1" applyAlignment="1" applyProtection="1">
      <alignment horizontal="justify" vertical="top" wrapText="1"/>
    </xf>
    <xf numFmtId="4" fontId="9" fillId="0" borderId="0" xfId="54" applyNumberFormat="1" applyFont="1" applyFill="1" applyBorder="1" applyAlignment="1" applyProtection="1">
      <alignment horizontal="right" vertical="top"/>
    </xf>
    <xf numFmtId="0" fontId="9" fillId="0" borderId="8" xfId="54" applyNumberFormat="1" applyFont="1" applyFill="1" applyBorder="1" applyAlignment="1" applyProtection="1">
      <alignment vertical="top" wrapText="1"/>
    </xf>
    <xf numFmtId="0" fontId="12" fillId="0" borderId="0" xfId="54" applyNumberFormat="1" applyFont="1" applyFill="1" applyBorder="1" applyAlignment="1" applyProtection="1">
      <alignment vertical="top" wrapText="1"/>
    </xf>
    <xf numFmtId="2" fontId="9" fillId="0" borderId="0" xfId="54" applyNumberFormat="1" applyFont="1" applyFill="1" applyBorder="1" applyAlignment="1" applyProtection="1">
      <alignment horizontal="center" vertical="top" wrapText="1"/>
    </xf>
    <xf numFmtId="0" fontId="9" fillId="0" borderId="0" xfId="54" applyNumberFormat="1" applyFont="1" applyFill="1" applyBorder="1" applyAlignment="1" applyProtection="1">
      <alignment vertical="top"/>
    </xf>
    <xf numFmtId="0" fontId="9" fillId="0" borderId="0" xfId="54" applyNumberFormat="1" applyFont="1" applyFill="1" applyBorder="1" applyAlignment="1" applyProtection="1">
      <alignment horizontal="left" vertical="top"/>
    </xf>
    <xf numFmtId="0" fontId="9" fillId="0" borderId="0" xfId="54" applyNumberFormat="1" applyFont="1" applyFill="1" applyBorder="1" applyAlignment="1" applyProtection="1">
      <alignment vertical="top" wrapText="1"/>
    </xf>
    <xf numFmtId="4" fontId="9" fillId="0" borderId="0" xfId="54" applyNumberFormat="1" applyFont="1" applyFill="1" applyBorder="1" applyAlignment="1" applyProtection="1">
      <alignment horizontal="right" vertical="top" wrapText="1"/>
    </xf>
    <xf numFmtId="4" fontId="6" fillId="0" borderId="0" xfId="3" applyFont="1" applyAlignment="1" applyProtection="1">
      <alignment horizontal="left" vertical="center"/>
    </xf>
    <xf numFmtId="0" fontId="9" fillId="0" borderId="0" xfId="0" applyNumberFormat="1" applyFont="1" applyFill="1" applyBorder="1" applyAlignment="1" applyProtection="1">
      <alignment horizontal="justify" vertical="top" wrapText="1"/>
    </xf>
    <xf numFmtId="0" fontId="10" fillId="0" borderId="7" xfId="54" applyNumberFormat="1" applyFont="1" applyFill="1" applyBorder="1" applyAlignment="1" applyProtection="1">
      <alignment horizontal="left" vertical="top"/>
    </xf>
    <xf numFmtId="0" fontId="9" fillId="0" borderId="4" xfId="54" applyNumberFormat="1" applyFont="1" applyFill="1" applyBorder="1" applyAlignment="1" applyProtection="1">
      <alignment horizontal="left" vertical="top"/>
    </xf>
    <xf numFmtId="4" fontId="11" fillId="0" borderId="0" xfId="54" applyFont="1" applyProtection="1"/>
    <xf numFmtId="4" fontId="11" fillId="4" borderId="0" xfId="54" applyFont="1" applyFill="1" applyProtection="1"/>
    <xf numFmtId="4" fontId="1" fillId="0" borderId="0" xfId="54" applyProtection="1"/>
    <xf numFmtId="4" fontId="1" fillId="0" borderId="0" xfId="54" applyFill="1" applyProtection="1"/>
    <xf numFmtId="0" fontId="16" fillId="0" borderId="0" xfId="54" applyNumberFormat="1" applyFont="1" applyFill="1" applyProtection="1"/>
    <xf numFmtId="4" fontId="9" fillId="0" borderId="0" xfId="54" applyFont="1" applyAlignment="1" applyProtection="1">
      <alignment horizontal="right"/>
    </xf>
    <xf numFmtId="4" fontId="9" fillId="0" borderId="0" xfId="54" applyFont="1" applyProtection="1"/>
    <xf numFmtId="2" fontId="56" fillId="0" borderId="8" xfId="54" applyNumberFormat="1" applyFont="1" applyFill="1" applyBorder="1" applyAlignment="1" applyProtection="1">
      <alignment horizontal="center" vertical="top" wrapText="1"/>
    </xf>
    <xf numFmtId="9" fontId="9" fillId="0" borderId="8" xfId="0" applyNumberFormat="1" applyFont="1" applyFill="1" applyBorder="1" applyAlignment="1" applyProtection="1">
      <alignment horizontal="center" vertical="top" wrapText="1"/>
    </xf>
    <xf numFmtId="4" fontId="9" fillId="0" borderId="8" xfId="0" applyNumberFormat="1" applyFont="1" applyFill="1" applyBorder="1" applyAlignment="1">
      <alignment horizontal="right" vertical="top"/>
    </xf>
    <xf numFmtId="4" fontId="9" fillId="0" borderId="8" xfId="1" applyNumberFormat="1" applyFont="1" applyFill="1" applyBorder="1" applyAlignment="1" applyProtection="1">
      <alignment horizontal="right" vertical="top" wrapText="1"/>
    </xf>
    <xf numFmtId="2" fontId="57" fillId="0" borderId="0" xfId="54" applyNumberFormat="1" applyFont="1" applyFill="1" applyBorder="1" applyAlignment="1" applyProtection="1">
      <alignment horizontal="center" vertical="top" wrapText="1"/>
    </xf>
    <xf numFmtId="0" fontId="59" fillId="0" borderId="0" xfId="0" applyFont="1" applyBorder="1" applyAlignment="1">
      <alignment vertical="top" wrapText="1"/>
    </xf>
    <xf numFmtId="4" fontId="6" fillId="0" borderId="0" xfId="3" applyFont="1" applyAlignment="1" applyProtection="1">
      <alignment horizontal="left"/>
    </xf>
    <xf numFmtId="0" fontId="42" fillId="0" borderId="0" xfId="3" applyNumberFormat="1" applyFont="1" applyFill="1" applyAlignment="1" applyProtection="1">
      <alignment horizontal="left" vertical="center"/>
    </xf>
    <xf numFmtId="0" fontId="51" fillId="0" borderId="8" xfId="0" applyFont="1" applyBorder="1" applyAlignment="1">
      <alignment vertical="top" wrapText="1"/>
    </xf>
    <xf numFmtId="4" fontId="12" fillId="0" borderId="0" xfId="54" applyNumberFormat="1" applyFont="1" applyFill="1" applyBorder="1" applyAlignment="1" applyProtection="1">
      <alignment horizontal="right" vertical="top" wrapText="1"/>
    </xf>
    <xf numFmtId="0" fontId="10" fillId="0" borderId="0" xfId="3" applyNumberFormat="1" applyFont="1" applyFill="1" applyBorder="1" applyAlignment="1" applyProtection="1">
      <alignment horizontal="left" vertical="top"/>
    </xf>
    <xf numFmtId="0" fontId="12" fillId="0" borderId="0" xfId="54" applyNumberFormat="1" applyFont="1" applyFill="1" applyBorder="1" applyAlignment="1" applyProtection="1">
      <alignment horizontal="left" vertical="top"/>
    </xf>
    <xf numFmtId="0" fontId="10" fillId="0" borderId="1" xfId="54" applyNumberFormat="1" applyFont="1" applyFill="1" applyBorder="1" applyAlignment="1" applyProtection="1">
      <alignment horizontal="left" vertical="top"/>
    </xf>
    <xf numFmtId="0" fontId="10" fillId="0" borderId="2" xfId="54" applyNumberFormat="1" applyFont="1" applyFill="1" applyBorder="1" applyAlignment="1" applyProtection="1">
      <alignment vertical="top"/>
    </xf>
    <xf numFmtId="2" fontId="10" fillId="0" borderId="2" xfId="54" applyNumberFormat="1" applyFont="1" applyFill="1" applyBorder="1" applyAlignment="1" applyProtection="1">
      <alignment horizontal="center" vertical="top" wrapText="1"/>
    </xf>
    <xf numFmtId="4" fontId="10" fillId="0" borderId="2" xfId="125" applyNumberFormat="1" applyFont="1" applyFill="1" applyBorder="1" applyAlignment="1" applyProtection="1">
      <alignment horizontal="right" vertical="top"/>
    </xf>
    <xf numFmtId="4" fontId="10" fillId="0" borderId="2" xfId="125" applyNumberFormat="1" applyFont="1" applyFill="1" applyBorder="1" applyAlignment="1" applyProtection="1">
      <alignment horizontal="right" vertical="top" wrapText="1"/>
      <protection locked="0"/>
    </xf>
    <xf numFmtId="4" fontId="10" fillId="0" borderId="3" xfId="54" applyNumberFormat="1" applyFont="1" applyFill="1" applyBorder="1" applyAlignment="1" applyProtection="1">
      <alignment horizontal="right" vertical="top" wrapText="1"/>
    </xf>
    <xf numFmtId="2" fontId="10" fillId="0" borderId="8" xfId="54" applyNumberFormat="1" applyFont="1" applyFill="1" applyBorder="1" applyAlignment="1" applyProtection="1">
      <alignment horizontal="center" vertical="top" wrapText="1"/>
    </xf>
    <xf numFmtId="4" fontId="10" fillId="0" borderId="8" xfId="125" applyNumberFormat="1" applyFont="1" applyFill="1" applyBorder="1" applyAlignment="1" applyProtection="1">
      <alignment horizontal="right" vertical="top"/>
    </xf>
    <xf numFmtId="4" fontId="10" fillId="0" borderId="8" xfId="125" applyNumberFormat="1" applyFont="1" applyFill="1" applyBorder="1" applyAlignment="1" applyProtection="1">
      <alignment horizontal="right" vertical="top" wrapText="1"/>
      <protection locked="0"/>
    </xf>
    <xf numFmtId="4" fontId="10" fillId="0" borderId="9" xfId="54" applyNumberFormat="1" applyFont="1" applyFill="1" applyBorder="1" applyAlignment="1" applyProtection="1">
      <alignment horizontal="right" vertical="top" wrapText="1"/>
    </xf>
    <xf numFmtId="2" fontId="12" fillId="0" borderId="0" xfId="54" applyNumberFormat="1" applyFont="1" applyFill="1" applyBorder="1" applyAlignment="1" applyProtection="1">
      <alignment horizontal="center" vertical="top" wrapText="1"/>
    </xf>
    <xf numFmtId="4" fontId="12" fillId="0" borderId="0" xfId="125" applyNumberFormat="1" applyFont="1" applyFill="1" applyBorder="1" applyAlignment="1" applyProtection="1">
      <alignment horizontal="right" vertical="top"/>
    </xf>
    <xf numFmtId="4" fontId="12" fillId="0" borderId="0" xfId="125" applyNumberFormat="1" applyFont="1" applyFill="1" applyBorder="1" applyAlignment="1" applyProtection="1">
      <alignment horizontal="right" vertical="top" wrapText="1"/>
      <protection locked="0"/>
    </xf>
    <xf numFmtId="4" fontId="7" fillId="3" borderId="9" xfId="125" applyNumberFormat="1" applyFont="1" applyFill="1" applyBorder="1" applyAlignment="1" applyProtection="1">
      <alignment vertical="top"/>
    </xf>
    <xf numFmtId="0" fontId="10" fillId="0" borderId="0" xfId="3" applyNumberFormat="1" applyFont="1" applyFill="1" applyBorder="1" applyAlignment="1" applyProtection="1">
      <alignment vertical="top"/>
    </xf>
    <xf numFmtId="2" fontId="10" fillId="0" borderId="0" xfId="3" applyNumberFormat="1" applyFont="1" applyFill="1" applyBorder="1" applyAlignment="1" applyProtection="1">
      <alignment horizontal="center" vertical="top" wrapText="1"/>
    </xf>
    <xf numFmtId="4" fontId="10" fillId="0" borderId="0" xfId="4" applyNumberFormat="1" applyFont="1" applyFill="1" applyBorder="1" applyAlignment="1" applyProtection="1">
      <alignment horizontal="right" vertical="top"/>
    </xf>
    <xf numFmtId="4" fontId="10" fillId="0" borderId="0" xfId="4" applyNumberFormat="1" applyFont="1" applyFill="1" applyBorder="1" applyAlignment="1" applyProtection="1">
      <alignment horizontal="right" vertical="top" wrapText="1"/>
      <protection locked="0"/>
    </xf>
    <xf numFmtId="4" fontId="10" fillId="0" borderId="0" xfId="3" applyNumberFormat="1" applyFont="1" applyFill="1" applyBorder="1" applyAlignment="1" applyProtection="1">
      <alignment horizontal="right" vertical="top" wrapText="1"/>
    </xf>
    <xf numFmtId="0" fontId="9" fillId="0" borderId="0" xfId="3" applyNumberFormat="1" applyFont="1" applyFill="1" applyBorder="1" applyProtection="1"/>
    <xf numFmtId="49" fontId="7" fillId="0" borderId="0" xfId="3" applyNumberFormat="1" applyFont="1" applyFill="1" applyBorder="1" applyAlignment="1" applyProtection="1">
      <alignment horizontal="left" vertical="top"/>
    </xf>
    <xf numFmtId="0" fontId="7" fillId="0" borderId="0" xfId="3" applyNumberFormat="1" applyFont="1" applyFill="1" applyBorder="1" applyAlignment="1" applyProtection="1">
      <alignment vertical="top"/>
    </xf>
    <xf numFmtId="2" fontId="8" fillId="0" borderId="0" xfId="3" applyNumberFormat="1" applyFont="1" applyFill="1" applyBorder="1" applyAlignment="1" applyProtection="1">
      <alignment horizontal="center" vertical="top"/>
    </xf>
    <xf numFmtId="4" fontId="8" fillId="0" borderId="0" xfId="3" applyNumberFormat="1" applyFont="1" applyFill="1" applyBorder="1" applyAlignment="1" applyProtection="1">
      <alignment horizontal="right" vertical="top"/>
    </xf>
    <xf numFmtId="4" fontId="7" fillId="0" borderId="0" xfId="4" applyNumberFormat="1" applyFont="1" applyFill="1" applyBorder="1" applyAlignment="1" applyProtection="1">
      <alignment vertical="top"/>
    </xf>
    <xf numFmtId="4" fontId="7" fillId="0" borderId="0" xfId="125" applyNumberFormat="1" applyFont="1" applyFill="1" applyBorder="1" applyAlignment="1" applyProtection="1">
      <alignment vertical="top"/>
    </xf>
    <xf numFmtId="2" fontId="9" fillId="0" borderId="0" xfId="3" applyNumberFormat="1" applyFont="1" applyBorder="1" applyAlignment="1" applyProtection="1">
      <alignment horizontal="center"/>
    </xf>
    <xf numFmtId="4" fontId="9" fillId="0" borderId="0" xfId="3" applyFont="1" applyBorder="1" applyAlignment="1" applyProtection="1">
      <alignment horizontal="center"/>
    </xf>
    <xf numFmtId="4" fontId="9" fillId="0" borderId="0" xfId="3" applyFont="1" applyBorder="1" applyAlignment="1" applyProtection="1">
      <alignment horizontal="center"/>
      <protection locked="0"/>
    </xf>
    <xf numFmtId="4" fontId="9" fillId="0" borderId="0" xfId="3" applyFont="1" applyBorder="1" applyProtection="1"/>
    <xf numFmtId="4" fontId="7" fillId="8" borderId="7" xfId="54" applyFont="1" applyFill="1" applyBorder="1" applyAlignment="1" applyProtection="1">
      <alignment horizontal="left" vertical="center"/>
    </xf>
    <xf numFmtId="4" fontId="7" fillId="8" borderId="8" xfId="54" applyFont="1" applyFill="1" applyBorder="1" applyAlignment="1" applyProtection="1">
      <alignment horizontal="left" vertical="center"/>
    </xf>
    <xf numFmtId="4" fontId="62" fillId="8" borderId="8" xfId="54" applyFont="1" applyFill="1" applyBorder="1" applyAlignment="1" applyProtection="1">
      <alignment horizontal="left" vertical="center"/>
    </xf>
    <xf numFmtId="164" fontId="7" fillId="8" borderId="9" xfId="54" applyNumberFormat="1" applyFont="1" applyFill="1" applyBorder="1" applyAlignment="1" applyProtection="1">
      <alignment horizontal="right" vertical="center"/>
      <protection locked="0"/>
    </xf>
    <xf numFmtId="4" fontId="10" fillId="0" borderId="0" xfId="54" applyNumberFormat="1" applyFont="1" applyFill="1" applyProtection="1"/>
    <xf numFmtId="4" fontId="10" fillId="0" borderId="0" xfId="54" applyNumberFormat="1" applyFont="1" applyProtection="1"/>
    <xf numFmtId="4" fontId="63" fillId="0" borderId="0" xfId="54" applyNumberFormat="1" applyFont="1" applyProtection="1"/>
    <xf numFmtId="164" fontId="10" fillId="0" borderId="0" xfId="54" applyNumberFormat="1" applyFont="1" applyProtection="1">
      <protection locked="0"/>
    </xf>
    <xf numFmtId="4" fontId="4" fillId="8" borderId="7" xfId="54" applyFont="1" applyFill="1" applyBorder="1" applyAlignment="1" applyProtection="1">
      <alignment horizontal="left" vertical="center" wrapText="1"/>
    </xf>
    <xf numFmtId="4" fontId="4" fillId="8" borderId="8" xfId="54" applyFont="1" applyFill="1" applyBorder="1" applyAlignment="1" applyProtection="1">
      <alignment horizontal="left" vertical="center"/>
    </xf>
    <xf numFmtId="4" fontId="4" fillId="8" borderId="8" xfId="54" applyFont="1" applyFill="1" applyBorder="1" applyAlignment="1" applyProtection="1">
      <alignment horizontal="left" vertical="center" wrapText="1"/>
    </xf>
    <xf numFmtId="164" fontId="4" fillId="8" borderId="9" xfId="54" applyNumberFormat="1" applyFont="1" applyFill="1" applyBorder="1" applyAlignment="1" applyProtection="1">
      <alignment horizontal="right" vertical="center"/>
      <protection locked="0"/>
    </xf>
    <xf numFmtId="164" fontId="10" fillId="0" borderId="9" xfId="54" applyNumberFormat="1" applyFont="1" applyFill="1" applyBorder="1" applyAlignment="1" applyProtection="1">
      <alignment horizontal="right"/>
      <protection locked="0"/>
    </xf>
    <xf numFmtId="0" fontId="9" fillId="0" borderId="0" xfId="0" applyNumberFormat="1" applyFont="1" applyFill="1" applyBorder="1" applyAlignment="1" applyProtection="1">
      <alignment vertical="top" wrapText="1"/>
    </xf>
    <xf numFmtId="9" fontId="9" fillId="0" borderId="0" xfId="0" applyNumberFormat="1" applyFont="1" applyFill="1" applyBorder="1" applyAlignment="1" applyProtection="1">
      <alignment horizontal="center" vertical="top" wrapText="1"/>
    </xf>
    <xf numFmtId="4" fontId="9" fillId="0" borderId="0" xfId="0" applyNumberFormat="1" applyFont="1" applyFill="1" applyBorder="1" applyAlignment="1">
      <alignment horizontal="right" vertical="top"/>
    </xf>
    <xf numFmtId="4" fontId="9" fillId="0" borderId="0" xfId="1" applyNumberFormat="1" applyFont="1" applyFill="1" applyBorder="1" applyAlignment="1" applyProtection="1">
      <alignment horizontal="right" vertical="top" wrapText="1"/>
    </xf>
    <xf numFmtId="0" fontId="64" fillId="0" borderId="8" xfId="0" applyFont="1" applyBorder="1" applyAlignment="1">
      <alignment horizontal="center"/>
    </xf>
    <xf numFmtId="2" fontId="64" fillId="0" borderId="8" xfId="0" applyNumberFormat="1" applyFont="1" applyBorder="1" applyAlignment="1">
      <alignment horizontal="right"/>
    </xf>
    <xf numFmtId="4" fontId="64" fillId="0" borderId="8" xfId="0" applyNumberFormat="1" applyFont="1" applyBorder="1" applyAlignment="1">
      <alignment horizontal="right"/>
    </xf>
    <xf numFmtId="4" fontId="61" fillId="0" borderId="9" xfId="149" applyNumberFormat="1" applyFont="1" applyBorder="1" applyAlignment="1">
      <alignment horizontal="right"/>
    </xf>
    <xf numFmtId="0" fontId="10" fillId="0" borderId="0" xfId="54" applyNumberFormat="1" applyFont="1" applyFill="1" applyBorder="1" applyAlignment="1" applyProtection="1">
      <alignment horizontal="left" vertical="top"/>
    </xf>
    <xf numFmtId="0" fontId="10" fillId="0" borderId="0" xfId="54" applyNumberFormat="1" applyFont="1" applyFill="1" applyBorder="1" applyAlignment="1" applyProtection="1">
      <alignment vertical="top"/>
    </xf>
    <xf numFmtId="2" fontId="10" fillId="0" borderId="0" xfId="54" applyNumberFormat="1" applyFont="1" applyFill="1" applyBorder="1" applyAlignment="1" applyProtection="1">
      <alignment horizontal="center" vertical="top" wrapText="1"/>
    </xf>
    <xf numFmtId="4" fontId="10" fillId="0" borderId="0" xfId="125" applyNumberFormat="1" applyFont="1" applyFill="1" applyBorder="1" applyAlignment="1" applyProtection="1">
      <alignment horizontal="right" vertical="top"/>
    </xf>
    <xf numFmtId="4" fontId="10" fillId="0" borderId="0" xfId="125" applyNumberFormat="1" applyFont="1" applyFill="1" applyBorder="1" applyAlignment="1" applyProtection="1">
      <alignment horizontal="right" vertical="top" wrapText="1"/>
      <protection locked="0"/>
    </xf>
    <xf numFmtId="4" fontId="10" fillId="0" borderId="0" xfId="54" applyNumberFormat="1" applyFont="1" applyFill="1" applyBorder="1" applyAlignment="1" applyProtection="1">
      <alignment horizontal="right" vertical="top" wrapText="1"/>
    </xf>
    <xf numFmtId="2" fontId="56" fillId="0" borderId="0" xfId="54" applyNumberFormat="1" applyFont="1" applyFill="1" applyBorder="1" applyAlignment="1" applyProtection="1">
      <alignment horizontal="center" vertical="top" wrapText="1"/>
    </xf>
    <xf numFmtId="2" fontId="17" fillId="0" borderId="0" xfId="54" applyNumberFormat="1" applyFont="1" applyFill="1" applyBorder="1" applyAlignment="1" applyProtection="1">
      <alignment horizontal="center" vertical="top" wrapText="1"/>
    </xf>
    <xf numFmtId="4" fontId="17" fillId="0" borderId="0" xfId="125" applyNumberFormat="1" applyFont="1" applyFill="1" applyBorder="1" applyAlignment="1" applyProtection="1">
      <alignment horizontal="right" vertical="top"/>
    </xf>
    <xf numFmtId="4" fontId="17" fillId="0" borderId="0" xfId="125" applyNumberFormat="1" applyFont="1" applyFill="1" applyBorder="1" applyAlignment="1" applyProtection="1">
      <alignment horizontal="right" vertical="top" wrapText="1"/>
      <protection locked="0"/>
    </xf>
    <xf numFmtId="4" fontId="17" fillId="0" borderId="0" xfId="54" applyNumberFormat="1" applyFont="1" applyFill="1" applyBorder="1" applyAlignment="1" applyProtection="1">
      <alignment horizontal="right" vertical="top" wrapText="1"/>
    </xf>
    <xf numFmtId="0" fontId="16" fillId="0" borderId="0" xfId="54" applyNumberFormat="1" applyFont="1" applyFill="1" applyBorder="1" applyAlignment="1" applyProtection="1">
      <alignment horizontal="left" vertical="top"/>
    </xf>
    <xf numFmtId="2" fontId="60" fillId="0" borderId="0" xfId="54" applyNumberFormat="1" applyFont="1" applyFill="1" applyBorder="1" applyAlignment="1" applyProtection="1">
      <alignment horizontal="center" vertical="top" wrapText="1"/>
    </xf>
    <xf numFmtId="4" fontId="16" fillId="0" borderId="0" xfId="125" applyNumberFormat="1" applyFont="1" applyFill="1" applyBorder="1" applyAlignment="1" applyProtection="1">
      <alignment horizontal="right" vertical="top"/>
    </xf>
    <xf numFmtId="4" fontId="16" fillId="0" borderId="0" xfId="125" applyNumberFormat="1" applyFont="1" applyFill="1" applyBorder="1" applyAlignment="1" applyProtection="1">
      <alignment horizontal="right" vertical="top" wrapText="1"/>
      <protection locked="0"/>
    </xf>
    <xf numFmtId="0" fontId="51" fillId="0" borderId="0" xfId="0" applyFont="1" applyBorder="1" applyAlignment="1">
      <alignment vertical="top" wrapText="1"/>
    </xf>
    <xf numFmtId="0" fontId="58" fillId="0" borderId="0" xfId="0" applyFont="1" applyBorder="1" applyAlignment="1">
      <alignment vertical="top" wrapText="1"/>
    </xf>
    <xf numFmtId="0" fontId="9" fillId="0" borderId="8" xfId="150" applyFont="1" applyFill="1" applyBorder="1" applyAlignment="1">
      <alignment horizontal="justify" vertical="top" wrapText="1"/>
    </xf>
    <xf numFmtId="0" fontId="10" fillId="0" borderId="8" xfId="3" applyNumberFormat="1" applyFont="1" applyFill="1" applyBorder="1" applyAlignment="1" applyProtection="1">
      <alignment horizontal="left"/>
    </xf>
    <xf numFmtId="0" fontId="7" fillId="3" borderId="8" xfId="3" applyNumberFormat="1" applyFont="1" applyFill="1" applyBorder="1" applyAlignment="1" applyProtection="1">
      <alignment horizontal="left" vertical="top"/>
    </xf>
    <xf numFmtId="4" fontId="17" fillId="0" borderId="0" xfId="54" applyNumberFormat="1" applyFont="1" applyFill="1" applyBorder="1" applyAlignment="1">
      <alignment horizontal="right" vertical="top"/>
    </xf>
    <xf numFmtId="4" fontId="10" fillId="0" borderId="0" xfId="18" applyNumberFormat="1" applyFont="1" applyFill="1" applyBorder="1" applyAlignment="1" applyProtection="1">
      <alignment horizontal="right" vertical="top"/>
      <protection locked="0"/>
    </xf>
    <xf numFmtId="4" fontId="10" fillId="0" borderId="0" xfId="18" applyNumberFormat="1" applyFont="1" applyFill="1" applyBorder="1" applyAlignment="1" applyProtection="1">
      <alignment horizontal="right" vertical="top"/>
    </xf>
    <xf numFmtId="4" fontId="9" fillId="0" borderId="0" xfId="125" applyNumberFormat="1" applyFont="1" applyFill="1" applyBorder="1" applyAlignment="1" applyProtection="1">
      <alignment horizontal="right" vertical="top"/>
      <protection locked="0"/>
    </xf>
    <xf numFmtId="4" fontId="61" fillId="0" borderId="0" xfId="149" applyNumberFormat="1" applyFont="1" applyBorder="1" applyAlignment="1">
      <alignment horizontal="right"/>
    </xf>
    <xf numFmtId="0" fontId="64" fillId="0" borderId="0" xfId="0" applyFont="1" applyBorder="1" applyAlignment="1">
      <alignment horizontal="justify" vertical="center" wrapText="1" readingOrder="1"/>
    </xf>
    <xf numFmtId="0" fontId="64" fillId="0" borderId="0" xfId="0" applyFont="1" applyBorder="1" applyAlignment="1">
      <alignment horizontal="center"/>
    </xf>
    <xf numFmtId="2" fontId="64" fillId="0" borderId="0" xfId="0" applyNumberFormat="1" applyFont="1" applyBorder="1" applyAlignment="1">
      <alignment horizontal="right"/>
    </xf>
    <xf numFmtId="4" fontId="64" fillId="0" borderId="0" xfId="0" applyNumberFormat="1" applyFont="1" applyBorder="1" applyAlignment="1">
      <alignment horizontal="right"/>
    </xf>
    <xf numFmtId="4" fontId="64" fillId="0" borderId="0" xfId="149" applyNumberFormat="1" applyFont="1" applyBorder="1" applyAlignment="1">
      <alignment horizontal="right"/>
    </xf>
    <xf numFmtId="0" fontId="64" fillId="0" borderId="0" xfId="0" applyFont="1" applyBorder="1" applyAlignment="1">
      <alignment horizontal="justify" vertical="center" wrapText="1"/>
    </xf>
    <xf numFmtId="4" fontId="64" fillId="0" borderId="0" xfId="0" applyNumberFormat="1" applyFont="1" applyBorder="1" applyAlignment="1">
      <alignment horizontal="center"/>
    </xf>
    <xf numFmtId="0" fontId="64" fillId="0" borderId="0" xfId="0" applyFont="1" applyBorder="1" applyAlignment="1">
      <alignment horizontal="left" vertical="center" wrapText="1" readingOrder="1"/>
    </xf>
    <xf numFmtId="4" fontId="10" fillId="0" borderId="7" xfId="0" applyNumberFormat="1" applyFont="1" applyBorder="1" applyAlignment="1">
      <alignment horizontal="center" vertical="top" wrapText="1"/>
    </xf>
    <xf numFmtId="0" fontId="9" fillId="0" borderId="8" xfId="0" applyFont="1" applyBorder="1" applyAlignment="1">
      <alignment horizontal="justify" vertical="center" wrapText="1" readingOrder="1"/>
    </xf>
    <xf numFmtId="0" fontId="1" fillId="0" borderId="0" xfId="6" applyFont="1"/>
    <xf numFmtId="4" fontId="69" fillId="0" borderId="0" xfId="1" applyFont="1"/>
    <xf numFmtId="49" fontId="70" fillId="0" borderId="0" xfId="54" applyNumberFormat="1" applyFont="1" applyFill="1" applyAlignment="1" applyProtection="1">
      <alignment horizontal="right" vertical="top"/>
    </xf>
    <xf numFmtId="0" fontId="70" fillId="0" borderId="0" xfId="54" applyNumberFormat="1" applyFont="1" applyFill="1" applyAlignment="1" applyProtection="1">
      <alignment vertical="top"/>
    </xf>
    <xf numFmtId="49" fontId="70" fillId="4" borderId="7" xfId="54" applyNumberFormat="1" applyFont="1" applyFill="1" applyBorder="1" applyAlignment="1" applyProtection="1">
      <alignment horizontal="right" vertical="top"/>
    </xf>
    <xf numFmtId="0" fontId="71" fillId="4" borderId="9" xfId="54" applyNumberFormat="1" applyFont="1" applyFill="1" applyBorder="1" applyAlignment="1" applyProtection="1">
      <alignment horizontal="center" vertical="top"/>
    </xf>
    <xf numFmtId="0" fontId="70" fillId="0" borderId="0" xfId="54" applyNumberFormat="1" applyFont="1" applyFill="1" applyAlignment="1" applyProtection="1">
      <alignment wrapText="1"/>
    </xf>
    <xf numFmtId="0" fontId="72" fillId="0" borderId="0" xfId="54" applyNumberFormat="1" applyFont="1" applyFill="1" applyAlignment="1" applyProtection="1">
      <alignment wrapText="1"/>
    </xf>
    <xf numFmtId="0" fontId="70" fillId="0" borderId="0" xfId="54" applyNumberFormat="1" applyFont="1" applyFill="1" applyAlignment="1" applyProtection="1">
      <alignment vertical="top" wrapText="1"/>
    </xf>
    <xf numFmtId="0" fontId="70" fillId="0" borderId="0" xfId="54" applyNumberFormat="1" applyFont="1" applyFill="1" applyBorder="1" applyAlignment="1" applyProtection="1">
      <alignment horizontal="right" vertical="top"/>
    </xf>
    <xf numFmtId="0" fontId="70" fillId="0" borderId="0" xfId="54" applyNumberFormat="1" applyFont="1" applyFill="1" applyBorder="1" applyAlignment="1" applyProtection="1">
      <alignment horizontal="justify" vertical="top"/>
    </xf>
    <xf numFmtId="0" fontId="70" fillId="0" borderId="0" xfId="54" applyNumberFormat="1" applyFont="1" applyFill="1" applyBorder="1" applyAlignment="1" applyProtection="1">
      <alignment horizontal="justify" vertical="top" wrapText="1"/>
    </xf>
    <xf numFmtId="4" fontId="70" fillId="0" borderId="0" xfId="54" applyFont="1" applyFill="1" applyAlignment="1" applyProtection="1">
      <alignment horizontal="right" vertical="top" wrapText="1"/>
    </xf>
    <xf numFmtId="0" fontId="67" fillId="0" borderId="2" xfId="151" applyFont="1" applyBorder="1" applyAlignment="1" applyProtection="1">
      <alignment vertical="top" wrapText="1"/>
      <protection locked="0"/>
    </xf>
    <xf numFmtId="0" fontId="67" fillId="0" borderId="3" xfId="151" applyFont="1" applyBorder="1" applyAlignment="1" applyProtection="1">
      <alignment vertical="top" wrapText="1"/>
      <protection locked="0"/>
    </xf>
    <xf numFmtId="0" fontId="9" fillId="0" borderId="11" xfId="54" applyNumberFormat="1" applyFont="1" applyFill="1" applyBorder="1" applyAlignment="1" applyProtection="1">
      <alignment horizontal="left" vertical="top"/>
    </xf>
    <xf numFmtId="4" fontId="9" fillId="0" borderId="15" xfId="54" applyNumberFormat="1" applyFont="1" applyFill="1" applyBorder="1" applyAlignment="1" applyProtection="1">
      <alignment horizontal="right" vertical="top" wrapText="1"/>
    </xf>
    <xf numFmtId="2" fontId="57" fillId="0" borderId="5" xfId="54" applyNumberFormat="1" applyFont="1" applyFill="1" applyBorder="1" applyAlignment="1" applyProtection="1">
      <alignment horizontal="center" vertical="top" wrapText="1"/>
    </xf>
    <xf numFmtId="4" fontId="9" fillId="0" borderId="5" xfId="125" applyNumberFormat="1" applyFont="1" applyFill="1" applyBorder="1" applyAlignment="1" applyProtection="1">
      <alignment horizontal="right" vertical="top"/>
    </xf>
    <xf numFmtId="4" fontId="9" fillId="0" borderId="5" xfId="125" applyNumberFormat="1" applyFont="1" applyFill="1" applyBorder="1" applyAlignment="1" applyProtection="1">
      <alignment horizontal="right" vertical="top" wrapText="1"/>
      <protection locked="0"/>
    </xf>
    <xf numFmtId="4" fontId="9" fillId="0" borderId="6" xfId="54" applyNumberFormat="1" applyFont="1" applyFill="1" applyBorder="1" applyAlignment="1" applyProtection="1">
      <alignment horizontal="right" vertical="top" wrapText="1"/>
    </xf>
    <xf numFmtId="0" fontId="9" fillId="0" borderId="5" xfId="0" applyNumberFormat="1" applyFont="1" applyFill="1" applyBorder="1" applyAlignment="1" applyProtection="1">
      <alignment horizontal="justify" vertical="top" wrapText="1"/>
    </xf>
    <xf numFmtId="2" fontId="9" fillId="0" borderId="5" xfId="54" applyNumberFormat="1" applyFont="1" applyFill="1" applyBorder="1" applyAlignment="1" applyProtection="1">
      <alignment horizontal="center" vertical="top" wrapText="1"/>
    </xf>
    <xf numFmtId="4" fontId="9" fillId="0" borderId="5" xfId="18" applyNumberFormat="1" applyFont="1" applyFill="1" applyBorder="1" applyAlignment="1" applyProtection="1">
      <alignment horizontal="right" vertical="top"/>
    </xf>
    <xf numFmtId="4" fontId="9" fillId="0" borderId="5" xfId="18" applyNumberFormat="1" applyFont="1" applyFill="1" applyBorder="1" applyAlignment="1" applyProtection="1">
      <alignment horizontal="right" vertical="top" wrapText="1"/>
      <protection locked="0"/>
    </xf>
    <xf numFmtId="0" fontId="10" fillId="0" borderId="1" xfId="3" applyNumberFormat="1" applyFont="1" applyFill="1" applyBorder="1" applyAlignment="1" applyProtection="1">
      <alignment horizontal="left" vertical="top"/>
    </xf>
    <xf numFmtId="0" fontId="10" fillId="0" borderId="2" xfId="54" applyNumberFormat="1" applyFont="1" applyFill="1" applyBorder="1" applyAlignment="1" applyProtection="1">
      <alignment vertical="top" wrapText="1"/>
    </xf>
    <xf numFmtId="4" fontId="17" fillId="0" borderId="2" xfId="54" applyNumberFormat="1" applyFont="1" applyFill="1" applyBorder="1" applyAlignment="1">
      <alignment horizontal="right" vertical="top"/>
    </xf>
    <xf numFmtId="4" fontId="10" fillId="0" borderId="2" xfId="18" applyNumberFormat="1" applyFont="1" applyFill="1" applyBorder="1" applyAlignment="1" applyProtection="1">
      <alignment horizontal="right" vertical="top"/>
      <protection locked="0"/>
    </xf>
    <xf numFmtId="4" fontId="10" fillId="0" borderId="3" xfId="18" applyNumberFormat="1" applyFont="1" applyFill="1" applyBorder="1" applyAlignment="1" applyProtection="1">
      <alignment horizontal="right" vertical="top"/>
    </xf>
    <xf numFmtId="4" fontId="72" fillId="0" borderId="8" xfId="0" applyNumberFormat="1" applyFont="1" applyBorder="1" applyAlignment="1">
      <alignment vertical="top" wrapText="1"/>
    </xf>
    <xf numFmtId="0" fontId="9" fillId="0" borderId="0" xfId="0" applyFont="1" applyAlignment="1">
      <alignment vertical="top" wrapText="1"/>
    </xf>
    <xf numFmtId="4" fontId="9" fillId="0" borderId="2" xfId="125" applyNumberFormat="1" applyFont="1" applyFill="1" applyBorder="1" applyAlignment="1" applyProtection="1">
      <alignment horizontal="right" vertical="top"/>
    </xf>
    <xf numFmtId="4" fontId="9" fillId="0" borderId="2" xfId="125" applyNumberFormat="1" applyFont="1" applyFill="1" applyBorder="1" applyAlignment="1" applyProtection="1">
      <alignment horizontal="right" vertical="top" wrapText="1"/>
      <protection locked="0"/>
    </xf>
    <xf numFmtId="4" fontId="9" fillId="0" borderId="3" xfId="54" applyNumberFormat="1" applyFont="1" applyFill="1" applyBorder="1" applyAlignment="1" applyProtection="1">
      <alignment horizontal="right" vertical="top" wrapText="1"/>
    </xf>
    <xf numFmtId="0" fontId="65" fillId="0" borderId="0" xfId="54" applyNumberFormat="1" applyFont="1" applyFill="1" applyBorder="1" applyAlignment="1" applyProtection="1">
      <alignment horizontal="left" vertical="top"/>
    </xf>
    <xf numFmtId="49" fontId="65" fillId="0" borderId="7" xfId="54" applyNumberFormat="1" applyFont="1" applyFill="1" applyBorder="1" applyAlignment="1" applyProtection="1">
      <alignment horizontal="center" vertical="top"/>
    </xf>
    <xf numFmtId="0" fontId="9" fillId="0" borderId="8" xfId="0" applyFont="1" applyBorder="1" applyAlignment="1">
      <alignment vertical="top" wrapText="1"/>
    </xf>
    <xf numFmtId="0" fontId="9" fillId="0" borderId="5" xfId="54" applyNumberFormat="1" applyFont="1" applyFill="1" applyBorder="1" applyAlignment="1" applyProtection="1">
      <alignment horizontal="justify" vertical="top" wrapText="1"/>
    </xf>
    <xf numFmtId="0" fontId="66" fillId="0" borderId="5" xfId="151" applyFont="1" applyBorder="1" applyAlignment="1" applyProtection="1">
      <alignment vertical="top" wrapText="1"/>
      <protection locked="0"/>
    </xf>
    <xf numFmtId="0" fontId="66" fillId="0" borderId="6" xfId="151" applyFont="1" applyBorder="1" applyAlignment="1" applyProtection="1">
      <alignment vertical="top" wrapText="1"/>
      <protection locked="0"/>
    </xf>
    <xf numFmtId="49" fontId="65" fillId="0" borderId="0" xfId="54" applyNumberFormat="1" applyFont="1" applyFill="1" applyBorder="1" applyAlignment="1" applyProtection="1">
      <alignment horizontal="center" vertical="top"/>
    </xf>
    <xf numFmtId="0" fontId="9" fillId="0" borderId="0" xfId="0" applyFont="1" applyBorder="1" applyAlignment="1">
      <alignment vertical="top" wrapText="1"/>
    </xf>
    <xf numFmtId="0" fontId="66" fillId="0" borderId="0" xfId="0" applyFont="1" applyAlignment="1">
      <alignment vertical="top" wrapText="1"/>
    </xf>
    <xf numFmtId="0" fontId="9" fillId="0" borderId="8" xfId="54" applyNumberFormat="1" applyFont="1" applyFill="1" applyBorder="1" applyAlignment="1" applyProtection="1">
      <alignment vertical="top"/>
    </xf>
    <xf numFmtId="0" fontId="9" fillId="0" borderId="1" xfId="54" applyNumberFormat="1" applyFont="1" applyFill="1" applyBorder="1" applyAlignment="1" applyProtection="1">
      <alignment horizontal="left" vertical="top"/>
    </xf>
    <xf numFmtId="4" fontId="65" fillId="0" borderId="9" xfId="54" applyNumberFormat="1" applyFont="1" applyFill="1" applyBorder="1" applyAlignment="1" applyProtection="1">
      <alignment horizontal="right" vertical="top" wrapText="1"/>
    </xf>
    <xf numFmtId="4" fontId="65" fillId="0" borderId="8" xfId="125" applyNumberFormat="1" applyFont="1" applyFill="1" applyBorder="1" applyAlignment="1" applyProtection="1">
      <alignment horizontal="right" vertical="top"/>
      <protection locked="0"/>
    </xf>
    <xf numFmtId="4" fontId="65" fillId="0" borderId="8" xfId="54" applyNumberFormat="1" applyFont="1" applyFill="1" applyBorder="1" applyAlignment="1" applyProtection="1">
      <alignment horizontal="right" vertical="top"/>
    </xf>
    <xf numFmtId="0" fontId="65" fillId="0" borderId="8" xfId="54" applyNumberFormat="1" applyFont="1" applyFill="1" applyBorder="1" applyAlignment="1" applyProtection="1">
      <alignment vertical="top"/>
    </xf>
    <xf numFmtId="0" fontId="10" fillId="0" borderId="8" xfId="54" applyNumberFormat="1" applyFont="1" applyFill="1" applyBorder="1" applyAlignment="1" applyProtection="1">
      <alignment vertical="top"/>
    </xf>
    <xf numFmtId="0" fontId="16" fillId="0" borderId="8" xfId="54" applyNumberFormat="1" applyFont="1" applyFill="1" applyBorder="1" applyAlignment="1" applyProtection="1">
      <alignment horizontal="justify" vertical="top" wrapText="1"/>
    </xf>
    <xf numFmtId="4" fontId="9" fillId="0" borderId="8" xfId="176" applyNumberFormat="1" applyFont="1" applyFill="1" applyBorder="1" applyAlignment="1" applyProtection="1">
      <alignment horizontal="right" vertical="top" wrapText="1"/>
      <protection locked="0"/>
    </xf>
    <xf numFmtId="4" fontId="9" fillId="0" borderId="9" xfId="54" applyNumberFormat="1" applyFont="1" applyFill="1" applyBorder="1" applyAlignment="1" applyProtection="1">
      <alignment horizontal="right" vertical="top" wrapText="1"/>
    </xf>
    <xf numFmtId="0" fontId="9" fillId="0" borderId="7" xfId="54" applyNumberFormat="1" applyFont="1" applyFill="1" applyBorder="1" applyAlignment="1" applyProtection="1">
      <alignment horizontal="left" vertical="top"/>
    </xf>
    <xf numFmtId="0" fontId="9" fillId="0" borderId="8" xfId="54" applyNumberFormat="1" applyFont="1" applyFill="1" applyBorder="1" applyAlignment="1" applyProtection="1">
      <alignment vertical="top" wrapText="1"/>
    </xf>
    <xf numFmtId="0" fontId="9" fillId="0" borderId="0" xfId="54" applyNumberFormat="1" applyFont="1" applyFill="1" applyBorder="1" applyAlignment="1" applyProtection="1">
      <alignment horizontal="left" vertical="top"/>
    </xf>
    <xf numFmtId="0" fontId="9" fillId="0" borderId="8" xfId="0" applyFont="1" applyBorder="1" applyAlignment="1" applyProtection="1">
      <alignment horizontal="center" vertical="top" wrapText="1"/>
      <protection locked="0"/>
    </xf>
    <xf numFmtId="4" fontId="9" fillId="0" borderId="8" xfId="176" applyNumberFormat="1" applyFont="1" applyFill="1" applyBorder="1" applyAlignment="1" applyProtection="1">
      <alignment horizontal="right" vertical="top"/>
    </xf>
    <xf numFmtId="4" fontId="74" fillId="0" borderId="9" xfId="54" applyNumberFormat="1" applyFont="1" applyFill="1" applyBorder="1" applyAlignment="1" applyProtection="1">
      <alignment horizontal="right" vertical="top" wrapText="1"/>
    </xf>
    <xf numFmtId="0" fontId="74" fillId="0" borderId="8" xfId="54" applyNumberFormat="1" applyFont="1" applyFill="1" applyBorder="1" applyAlignment="1" applyProtection="1">
      <alignment vertical="top"/>
    </xf>
    <xf numFmtId="49" fontId="9" fillId="0" borderId="8" xfId="0" applyNumberFormat="1" applyFont="1" applyFill="1" applyBorder="1" applyAlignment="1" applyProtection="1">
      <alignment horizontal="justify" vertical="top" wrapText="1"/>
    </xf>
    <xf numFmtId="0" fontId="10" fillId="0" borderId="7" xfId="54" applyNumberFormat="1" applyFont="1" applyFill="1" applyBorder="1" applyAlignment="1" applyProtection="1">
      <alignment horizontal="left" vertical="top"/>
    </xf>
    <xf numFmtId="2" fontId="10" fillId="0" borderId="8" xfId="54" applyNumberFormat="1" applyFont="1" applyFill="1" applyBorder="1" applyAlignment="1" applyProtection="1">
      <alignment horizontal="center" vertical="top" wrapText="1"/>
    </xf>
    <xf numFmtId="4" fontId="10" fillId="0" borderId="8" xfId="176" applyNumberFormat="1" applyFont="1" applyFill="1" applyBorder="1" applyAlignment="1" applyProtection="1">
      <alignment horizontal="right" vertical="top"/>
    </xf>
    <xf numFmtId="4" fontId="10" fillId="0" borderId="8" xfId="176" applyNumberFormat="1" applyFont="1" applyFill="1" applyBorder="1" applyAlignment="1" applyProtection="1">
      <alignment horizontal="right" vertical="top" wrapText="1"/>
      <protection locked="0"/>
    </xf>
    <xf numFmtId="4" fontId="10" fillId="0" borderId="9" xfId="54" applyNumberFormat="1" applyFont="1" applyFill="1" applyBorder="1" applyAlignment="1" applyProtection="1">
      <alignment horizontal="right" vertical="top" wrapText="1"/>
    </xf>
    <xf numFmtId="2" fontId="9" fillId="0" borderId="8" xfId="54" applyNumberFormat="1" applyFont="1" applyFill="1" applyBorder="1" applyAlignment="1" applyProtection="1">
      <alignment horizontal="center" vertical="top" wrapText="1"/>
    </xf>
    <xf numFmtId="0" fontId="9" fillId="0" borderId="0" xfId="54" applyNumberFormat="1" applyFont="1" applyFill="1" applyBorder="1" applyAlignment="1" applyProtection="1">
      <alignment vertical="top" wrapText="1"/>
    </xf>
    <xf numFmtId="2" fontId="9" fillId="0" borderId="0" xfId="54" applyNumberFormat="1" applyFont="1" applyFill="1" applyBorder="1" applyAlignment="1" applyProtection="1">
      <alignment horizontal="center" vertical="top" wrapText="1"/>
    </xf>
    <xf numFmtId="4" fontId="9" fillId="0" borderId="0" xfId="176" applyNumberFormat="1" applyFont="1" applyFill="1" applyBorder="1" applyAlignment="1" applyProtection="1">
      <alignment horizontal="right" vertical="top"/>
    </xf>
    <xf numFmtId="4" fontId="9" fillId="0" borderId="0" xfId="176" applyNumberFormat="1" applyFont="1" applyFill="1" applyBorder="1" applyAlignment="1" applyProtection="1">
      <alignment horizontal="right" vertical="top" wrapText="1"/>
      <protection locked="0"/>
    </xf>
    <xf numFmtId="4" fontId="16" fillId="0" borderId="0" xfId="54" applyNumberFormat="1" applyFont="1" applyFill="1" applyBorder="1" applyAlignment="1" applyProtection="1">
      <alignment horizontal="right" vertical="center" wrapText="1"/>
    </xf>
    <xf numFmtId="4" fontId="16" fillId="0" borderId="9" xfId="54" applyNumberFormat="1" applyFont="1" applyFill="1" applyBorder="1" applyAlignment="1" applyProtection="1">
      <alignment horizontal="right" vertical="top" wrapText="1"/>
    </xf>
    <xf numFmtId="0" fontId="9" fillId="0" borderId="0" xfId="0" applyFont="1" applyBorder="1" applyAlignment="1" applyProtection="1">
      <alignment horizontal="center" vertical="top" wrapText="1"/>
      <protection locked="0"/>
    </xf>
    <xf numFmtId="4" fontId="9" fillId="0" borderId="0" xfId="54" applyNumberFormat="1" applyFont="1" applyFill="1" applyBorder="1" applyAlignment="1" applyProtection="1">
      <alignment horizontal="right" vertical="top" wrapText="1"/>
    </xf>
    <xf numFmtId="0" fontId="75" fillId="0" borderId="14" xfId="0" applyFont="1" applyFill="1" applyBorder="1" applyAlignment="1">
      <alignment horizontal="right" wrapText="1"/>
    </xf>
    <xf numFmtId="0" fontId="75" fillId="0" borderId="14" xfId="0" applyFont="1" applyFill="1" applyBorder="1" applyAlignment="1">
      <alignment horizontal="center" vertical="top" wrapText="1"/>
    </xf>
    <xf numFmtId="0" fontId="75" fillId="0" borderId="14" xfId="0" applyFont="1" applyFill="1" applyBorder="1" applyAlignment="1">
      <alignment vertical="top" wrapText="1"/>
    </xf>
    <xf numFmtId="0" fontId="75" fillId="0" borderId="14" xfId="0" applyFont="1" applyFill="1" applyBorder="1" applyAlignment="1">
      <alignment horizontal="left" wrapText="1"/>
    </xf>
    <xf numFmtId="0" fontId="76" fillId="0" borderId="14" xfId="0" applyFont="1" applyFill="1" applyBorder="1" applyAlignment="1">
      <alignment vertical="top" wrapText="1"/>
    </xf>
    <xf numFmtId="0" fontId="75" fillId="0" borderId="14" xfId="0" applyNumberFormat="1" applyFont="1" applyFill="1" applyBorder="1" applyAlignment="1">
      <alignment horizontal="center" vertical="top" wrapText="1"/>
    </xf>
    <xf numFmtId="0" fontId="75" fillId="0" borderId="14" xfId="0" applyFont="1" applyFill="1" applyBorder="1" applyAlignment="1">
      <alignment horizontal="left" vertical="top" wrapText="1"/>
    </xf>
    <xf numFmtId="169" fontId="75" fillId="0" borderId="14" xfId="0" applyNumberFormat="1" applyFont="1" applyFill="1" applyBorder="1" applyAlignment="1">
      <alignment horizontal="center" vertical="top" wrapText="1"/>
    </xf>
    <xf numFmtId="0" fontId="75" fillId="0" borderId="14" xfId="0" applyFont="1" applyFill="1" applyBorder="1" applyAlignment="1">
      <alignment horizontal="left" vertical="center" wrapText="1"/>
    </xf>
    <xf numFmtId="0" fontId="75" fillId="0" borderId="14" xfId="0" applyFont="1" applyFill="1" applyBorder="1" applyAlignment="1">
      <alignment horizontal="center" vertical="center" wrapText="1"/>
    </xf>
    <xf numFmtId="49" fontId="75" fillId="0" borderId="14" xfId="0" applyNumberFormat="1" applyFont="1" applyFill="1" applyBorder="1" applyAlignment="1">
      <alignment horizontal="center" vertical="top" wrapText="1"/>
    </xf>
    <xf numFmtId="2" fontId="75" fillId="0" borderId="14" xfId="0" applyNumberFormat="1" applyFont="1" applyFill="1" applyBorder="1" applyAlignment="1">
      <alignment horizontal="right" wrapText="1"/>
    </xf>
    <xf numFmtId="2" fontId="75" fillId="0" borderId="14" xfId="0" applyNumberFormat="1" applyFont="1" applyFill="1" applyBorder="1" applyAlignment="1">
      <alignment wrapText="1"/>
    </xf>
    <xf numFmtId="0" fontId="75" fillId="0" borderId="14" xfId="0" applyFont="1" applyFill="1" applyBorder="1" applyAlignment="1">
      <alignment horizontal="right" vertical="top" wrapText="1"/>
    </xf>
    <xf numFmtId="0" fontId="75" fillId="0" borderId="14" xfId="0" applyFont="1" applyFill="1" applyBorder="1" applyAlignment="1">
      <alignment wrapText="1"/>
    </xf>
    <xf numFmtId="0" fontId="75" fillId="0" borderId="14" xfId="0" applyNumberFormat="1" applyFont="1" applyFill="1" applyBorder="1" applyAlignment="1">
      <alignment vertical="top" wrapText="1"/>
    </xf>
    <xf numFmtId="2" fontId="75" fillId="0" borderId="14" xfId="0" applyNumberFormat="1" applyFont="1" applyFill="1" applyBorder="1" applyAlignment="1">
      <alignment vertical="top" wrapText="1"/>
    </xf>
    <xf numFmtId="1" fontId="75" fillId="0" borderId="14" xfId="0" applyNumberFormat="1" applyFont="1" applyFill="1" applyBorder="1" applyAlignment="1">
      <alignment horizontal="center" vertical="top" wrapText="1"/>
    </xf>
    <xf numFmtId="2" fontId="75" fillId="0" borderId="14" xfId="0" applyNumberFormat="1" applyFont="1" applyFill="1" applyBorder="1" applyAlignment="1">
      <alignment horizontal="right" vertical="center" wrapText="1"/>
    </xf>
    <xf numFmtId="4" fontId="75" fillId="0" borderId="14" xfId="0" applyNumberFormat="1" applyFont="1" applyFill="1" applyBorder="1" applyAlignment="1">
      <alignment horizontal="right" wrapText="1"/>
    </xf>
    <xf numFmtId="4" fontId="75" fillId="0" borderId="14" xfId="0" applyNumberFormat="1" applyFont="1" applyFill="1" applyBorder="1" applyAlignment="1">
      <alignment horizontal="right" vertical="top" wrapText="1"/>
    </xf>
    <xf numFmtId="4" fontId="75" fillId="0" borderId="14" xfId="0" applyNumberFormat="1" applyFont="1" applyFill="1" applyBorder="1" applyAlignment="1">
      <alignment vertical="top" wrapText="1"/>
    </xf>
    <xf numFmtId="0" fontId="75" fillId="0" borderId="14" xfId="0" applyNumberFormat="1" applyFont="1" applyFill="1" applyBorder="1" applyAlignment="1">
      <alignment horizontal="left" wrapText="1"/>
    </xf>
    <xf numFmtId="0" fontId="75" fillId="0" borderId="14" xfId="6" applyNumberFormat="1" applyFont="1" applyFill="1" applyBorder="1" applyAlignment="1">
      <alignment horizontal="center" vertical="top" wrapText="1"/>
    </xf>
    <xf numFmtId="0" fontId="75" fillId="0" borderId="14" xfId="6" applyFont="1" applyFill="1" applyBorder="1" applyAlignment="1">
      <alignment vertical="top" wrapText="1"/>
    </xf>
    <xf numFmtId="0" fontId="75" fillId="0" borderId="14" xfId="6" applyFont="1" applyFill="1" applyBorder="1" applyAlignment="1">
      <alignment horizontal="left" wrapText="1"/>
    </xf>
    <xf numFmtId="2" fontId="75" fillId="0" borderId="14" xfId="6" applyNumberFormat="1" applyFont="1" applyFill="1" applyBorder="1" applyAlignment="1">
      <alignment horizontal="right" wrapText="1"/>
    </xf>
    <xf numFmtId="49" fontId="75" fillId="0" borderId="14" xfId="6" applyNumberFormat="1" applyFont="1" applyFill="1" applyBorder="1" applyAlignment="1">
      <alignment horizontal="center" vertical="top" wrapText="1"/>
    </xf>
    <xf numFmtId="0" fontId="75" fillId="0" borderId="14" xfId="0" applyNumberFormat="1" applyFont="1" applyFill="1" applyBorder="1" applyAlignment="1">
      <alignment horizontal="right" vertical="top" wrapText="1" indent="1"/>
    </xf>
    <xf numFmtId="0" fontId="75" fillId="0" borderId="14" xfId="6" applyNumberFormat="1" applyFont="1" applyFill="1" applyBorder="1" applyAlignment="1">
      <alignment vertical="top" wrapText="1"/>
    </xf>
    <xf numFmtId="0" fontId="75" fillId="0" borderId="0" xfId="0" applyFont="1" applyFill="1" applyBorder="1" applyAlignment="1">
      <alignment horizontal="center" vertical="top" wrapText="1"/>
    </xf>
    <xf numFmtId="0" fontId="75" fillId="0" borderId="0" xfId="0" applyFont="1" applyFill="1" applyBorder="1" applyAlignment="1">
      <alignment vertical="top" wrapText="1"/>
    </xf>
    <xf numFmtId="0" fontId="75" fillId="0" borderId="0" xfId="0" applyFont="1" applyFill="1" applyBorder="1" applyAlignment="1">
      <alignment horizontal="left" vertical="top" wrapText="1"/>
    </xf>
    <xf numFmtId="2" fontId="75" fillId="0" borderId="0" xfId="0" applyNumberFormat="1" applyFont="1" applyFill="1" applyBorder="1" applyAlignment="1">
      <alignment horizontal="right" wrapText="1"/>
    </xf>
    <xf numFmtId="0" fontId="70" fillId="0" borderId="0" xfId="0" applyFont="1"/>
    <xf numFmtId="0" fontId="66" fillId="0" borderId="0" xfId="0" applyFont="1" applyAlignment="1">
      <alignment horizontal="justify"/>
    </xf>
    <xf numFmtId="0" fontId="82" fillId="0" borderId="0" xfId="0" applyFont="1" applyFill="1" applyBorder="1" applyAlignment="1">
      <alignment horizontal="justify"/>
    </xf>
    <xf numFmtId="0" fontId="83" fillId="0" borderId="0" xfId="0" applyNumberFormat="1" applyFont="1" applyFill="1" applyBorder="1" applyAlignment="1">
      <alignment horizontal="center" vertical="center" wrapText="1" shrinkToFit="1"/>
    </xf>
    <xf numFmtId="0" fontId="82" fillId="0" borderId="0" xfId="0" applyFont="1" applyFill="1" applyBorder="1" applyAlignment="1">
      <alignment horizontal="center" vertical="center" wrapText="1" shrinkToFit="1"/>
    </xf>
    <xf numFmtId="0" fontId="82" fillId="0" borderId="0" xfId="0" applyFont="1" applyFill="1" applyBorder="1" applyAlignment="1">
      <alignment horizontal="center" vertical="center"/>
    </xf>
    <xf numFmtId="4" fontId="82" fillId="0" borderId="0" xfId="0" applyNumberFormat="1" applyFont="1" applyFill="1" applyBorder="1" applyAlignment="1">
      <alignment horizontal="center" vertical="center" wrapText="1" shrinkToFit="1"/>
    </xf>
    <xf numFmtId="4" fontId="82" fillId="0" borderId="0" xfId="0" applyNumberFormat="1" applyFont="1" applyFill="1" applyBorder="1" applyAlignment="1">
      <alignment horizontal="center" vertical="center" wrapText="1"/>
    </xf>
    <xf numFmtId="0" fontId="84" fillId="0" borderId="0" xfId="0" applyFont="1" applyFill="1" applyBorder="1" applyAlignment="1">
      <alignment horizontal="center" vertical="center" wrapText="1" shrinkToFit="1"/>
    </xf>
    <xf numFmtId="0" fontId="82" fillId="0" borderId="0" xfId="0" applyNumberFormat="1" applyFont="1" applyFill="1" applyBorder="1" applyAlignment="1">
      <alignment horizontal="center" vertical="top" wrapText="1" shrinkToFit="1"/>
    </xf>
    <xf numFmtId="0" fontId="82" fillId="0" borderId="0" xfId="0" applyFont="1" applyFill="1" applyBorder="1" applyAlignment="1">
      <alignment horizontal="justify" vertical="top" wrapText="1" shrinkToFit="1"/>
    </xf>
    <xf numFmtId="4" fontId="82" fillId="0" borderId="0" xfId="0" applyNumberFormat="1" applyFont="1" applyFill="1" applyBorder="1" applyAlignment="1">
      <alignment horizontal="right" vertical="center" wrapText="1" shrinkToFit="1"/>
    </xf>
    <xf numFmtId="4" fontId="82" fillId="0" borderId="0" xfId="0" applyNumberFormat="1" applyFont="1" applyFill="1" applyBorder="1" applyAlignment="1">
      <alignment horizontal="right" vertical="center" wrapText="1"/>
    </xf>
    <xf numFmtId="0" fontId="82" fillId="0" borderId="0" xfId="0" applyNumberFormat="1" applyFont="1" applyFill="1" applyBorder="1" applyAlignment="1">
      <alignment horizontal="center" vertical="center" wrapText="1" shrinkToFit="1"/>
    </xf>
    <xf numFmtId="0" fontId="82" fillId="0" borderId="0" xfId="0" applyFont="1" applyFill="1" applyBorder="1" applyAlignment="1">
      <alignment horizontal="right"/>
    </xf>
    <xf numFmtId="4" fontId="85" fillId="0" borderId="0" xfId="0" applyNumberFormat="1" applyFont="1" applyFill="1" applyBorder="1" applyAlignment="1">
      <alignment horizontal="left" vertical="center" wrapText="1"/>
    </xf>
    <xf numFmtId="0" fontId="83" fillId="0" borderId="2" xfId="0" applyNumberFormat="1" applyFont="1" applyFill="1" applyBorder="1" applyAlignment="1">
      <alignment horizontal="center" vertical="top" wrapText="1" shrinkToFit="1"/>
    </xf>
    <xf numFmtId="0" fontId="84" fillId="0" borderId="2" xfId="0" applyFont="1" applyFill="1" applyBorder="1"/>
    <xf numFmtId="0" fontId="82" fillId="0" borderId="2" xfId="0" applyFont="1" applyFill="1" applyBorder="1"/>
    <xf numFmtId="4" fontId="82" fillId="0" borderId="2" xfId="0" applyNumberFormat="1" applyFont="1" applyFill="1" applyBorder="1" applyAlignment="1">
      <alignment horizontal="right" vertical="center" wrapText="1"/>
    </xf>
    <xf numFmtId="0" fontId="83" fillId="0" borderId="0" xfId="0" applyNumberFormat="1" applyFont="1" applyFill="1" applyBorder="1" applyAlignment="1">
      <alignment horizontal="center" vertical="top" wrapText="1" shrinkToFit="1"/>
    </xf>
    <xf numFmtId="0" fontId="84" fillId="0" borderId="0" xfId="0" applyFont="1" applyFill="1" applyBorder="1"/>
    <xf numFmtId="0" fontId="82" fillId="0" borderId="0" xfId="0" applyFont="1" applyFill="1" applyBorder="1"/>
    <xf numFmtId="0" fontId="84" fillId="0" borderId="0" xfId="0" applyFont="1" applyFill="1" applyBorder="1" applyAlignment="1">
      <alignment horizontal="left" vertical="center" wrapText="1" shrinkToFit="1"/>
    </xf>
    <xf numFmtId="0" fontId="82" fillId="0" borderId="0" xfId="0" applyFont="1" applyFill="1" applyBorder="1" applyAlignment="1">
      <alignment horizontal="center" vertical="top"/>
    </xf>
    <xf numFmtId="0" fontId="82" fillId="0" borderId="0" xfId="0" applyFont="1" applyFill="1" applyBorder="1" applyAlignment="1">
      <alignment horizontal="justify" vertical="top" wrapText="1"/>
    </xf>
    <xf numFmtId="4" fontId="82" fillId="0" borderId="0" xfId="0" applyNumberFormat="1" applyFont="1" applyFill="1" applyBorder="1"/>
    <xf numFmtId="0" fontId="82" fillId="0" borderId="0" xfId="0" quotePrefix="1" applyFont="1" applyFill="1" applyBorder="1" applyAlignment="1">
      <alignment horizontal="left" vertical="top"/>
    </xf>
    <xf numFmtId="2" fontId="82" fillId="0" borderId="0" xfId="0" applyNumberFormat="1" applyFont="1" applyFill="1" applyBorder="1" applyAlignment="1">
      <alignment horizontal="right" vertical="center"/>
    </xf>
    <xf numFmtId="4" fontId="82" fillId="0" borderId="0" xfId="0" applyNumberFormat="1" applyFont="1" applyFill="1" applyBorder="1" applyAlignment="1">
      <alignment horizontal="right" vertical="center"/>
    </xf>
    <xf numFmtId="0" fontId="82" fillId="0" borderId="0" xfId="0" quotePrefix="1" applyFont="1" applyFill="1" applyBorder="1" applyAlignment="1">
      <alignment horizontal="justify" vertical="top" wrapText="1"/>
    </xf>
    <xf numFmtId="0" fontId="84" fillId="0" borderId="0" xfId="0" applyFont="1" applyFill="1" applyBorder="1" applyAlignment="1">
      <alignment horizontal="justify" vertical="center" wrapText="1" shrinkToFit="1"/>
    </xf>
    <xf numFmtId="0" fontId="82" fillId="0" borderId="0" xfId="0" quotePrefix="1" applyFont="1" applyFill="1" applyBorder="1" applyAlignment="1">
      <alignment horizontal="left" vertical="top" wrapText="1"/>
    </xf>
    <xf numFmtId="0" fontId="82" fillId="0" borderId="0" xfId="0" quotePrefix="1" applyFont="1" applyFill="1" applyBorder="1" applyAlignment="1">
      <alignment horizontal="left" vertical="top" wrapText="1" shrinkToFit="1"/>
    </xf>
    <xf numFmtId="0" fontId="9" fillId="0" borderId="0" xfId="0" applyFont="1" applyFill="1" applyBorder="1" applyAlignment="1">
      <alignment horizontal="center" vertical="center"/>
    </xf>
    <xf numFmtId="0" fontId="82" fillId="0" borderId="0" xfId="0" applyFont="1" applyFill="1" applyBorder="1" applyAlignment="1">
      <alignment horizontal="center" vertical="center" shrinkToFit="1"/>
    </xf>
    <xf numFmtId="0" fontId="82" fillId="0" borderId="0" xfId="0" applyFont="1" applyFill="1" applyBorder="1" applyAlignment="1">
      <alignment horizontal="left" vertical="top" wrapText="1"/>
    </xf>
    <xf numFmtId="0" fontId="82" fillId="0" borderId="0" xfId="0" applyFont="1" applyFill="1" applyBorder="1" applyAlignment="1">
      <alignment horizontal="left" vertical="top"/>
    </xf>
    <xf numFmtId="0" fontId="82" fillId="0" borderId="0" xfId="0" quotePrefix="1" applyFont="1" applyFill="1" applyBorder="1" applyAlignment="1">
      <alignment horizontal="justify" vertical="top"/>
    </xf>
    <xf numFmtId="0" fontId="82" fillId="0" borderId="0" xfId="0" applyFont="1" applyFill="1" applyBorder="1" applyAlignment="1">
      <alignment horizontal="justify" vertical="top"/>
    </xf>
    <xf numFmtId="0" fontId="82" fillId="0" borderId="0" xfId="0" applyNumberFormat="1" applyFont="1" applyFill="1" applyBorder="1" applyAlignment="1">
      <alignment horizontal="left" vertical="top" wrapText="1" shrinkToFit="1"/>
    </xf>
    <xf numFmtId="0" fontId="82" fillId="0" borderId="0" xfId="0" quotePrefix="1" applyFont="1" applyFill="1" applyBorder="1" applyAlignment="1">
      <alignment horizontal="justify" vertical="top" wrapText="1" shrinkToFit="1"/>
    </xf>
    <xf numFmtId="0" fontId="9" fillId="0" borderId="0" xfId="0" applyFont="1" applyFill="1" applyBorder="1" applyAlignment="1">
      <alignment horizontal="justify" vertical="center" wrapText="1" shrinkToFit="1"/>
    </xf>
    <xf numFmtId="0" fontId="85" fillId="0" borderId="0" xfId="0" applyFont="1" applyFill="1" applyBorder="1" applyAlignment="1">
      <alignment horizontal="center" vertical="center" wrapText="1" shrinkToFit="1"/>
    </xf>
    <xf numFmtId="4" fontId="85" fillId="0" borderId="0" xfId="0" applyNumberFormat="1" applyFont="1" applyFill="1" applyBorder="1" applyAlignment="1">
      <alignment horizontal="left" wrapText="1" shrinkToFit="1"/>
    </xf>
    <xf numFmtId="2" fontId="82" fillId="0" borderId="0" xfId="0" applyNumberFormat="1" applyFont="1" applyFill="1" applyBorder="1" applyAlignment="1">
      <alignment horizontal="right" vertical="center" wrapText="1" shrinkToFit="1"/>
    </xf>
    <xf numFmtId="0" fontId="82" fillId="0" borderId="0" xfId="0" applyFont="1" applyFill="1" applyBorder="1" applyAlignment="1">
      <alignment horizontal="justify" vertical="center" wrapText="1" shrinkToFit="1"/>
    </xf>
    <xf numFmtId="4" fontId="82" fillId="0" borderId="0" xfId="0" applyNumberFormat="1" applyFont="1" applyFill="1" applyBorder="1" applyAlignment="1">
      <alignment horizontal="left" wrapText="1" shrinkToFit="1"/>
    </xf>
    <xf numFmtId="4" fontId="82" fillId="0" borderId="0" xfId="0" applyNumberFormat="1" applyFont="1" applyFill="1" applyBorder="1" applyAlignment="1">
      <alignment horizontal="left" vertical="center" wrapText="1"/>
    </xf>
    <xf numFmtId="0" fontId="85" fillId="0" borderId="0" xfId="0" applyNumberFormat="1" applyFont="1" applyFill="1" applyBorder="1" applyAlignment="1">
      <alignment horizontal="center" vertical="top" wrapText="1" shrinkToFit="1"/>
    </xf>
    <xf numFmtId="0" fontId="82" fillId="0" borderId="0" xfId="0" quotePrefix="1" applyFont="1" applyFill="1" applyBorder="1" applyAlignment="1">
      <alignment horizontal="justify" vertical="center" wrapText="1" shrinkToFit="1"/>
    </xf>
    <xf numFmtId="0" fontId="82" fillId="0" borderId="0" xfId="0" applyNumberFormat="1" applyFont="1" applyFill="1" applyBorder="1" applyAlignment="1">
      <alignment horizontal="center" wrapText="1" shrinkToFit="1"/>
    </xf>
    <xf numFmtId="0" fontId="82" fillId="0" borderId="0" xfId="0" applyFont="1" applyFill="1" applyBorder="1" applyAlignment="1">
      <alignment horizontal="justify" vertical="center"/>
    </xf>
    <xf numFmtId="4" fontId="82" fillId="0" borderId="0" xfId="0" applyNumberFormat="1" applyFont="1" applyFill="1" applyBorder="1" applyAlignment="1">
      <alignment horizontal="right" wrapText="1" shrinkToFit="1"/>
    </xf>
    <xf numFmtId="0" fontId="83" fillId="0" borderId="0" xfId="0" applyNumberFormat="1" applyFont="1" applyFill="1" applyBorder="1" applyAlignment="1">
      <alignment horizontal="center" wrapText="1" shrinkToFit="1"/>
    </xf>
    <xf numFmtId="0" fontId="83" fillId="0" borderId="0" xfId="0" applyFont="1" applyFill="1" applyBorder="1" applyAlignment="1">
      <alignment horizontal="justify"/>
    </xf>
    <xf numFmtId="0" fontId="83" fillId="0" borderId="0" xfId="0" applyFont="1" applyFill="1" applyBorder="1" applyAlignment="1">
      <alignment horizontal="justify" vertical="center"/>
    </xf>
    <xf numFmtId="4" fontId="83" fillId="0" borderId="0" xfId="0" applyNumberFormat="1" applyFont="1" applyFill="1" applyBorder="1" applyAlignment="1">
      <alignment horizontal="right" wrapText="1" shrinkToFit="1"/>
    </xf>
    <xf numFmtId="4" fontId="83" fillId="0" borderId="0" xfId="0" applyNumberFormat="1" applyFont="1" applyFill="1" applyBorder="1" applyAlignment="1">
      <alignment horizontal="right" vertical="center" wrapText="1"/>
    </xf>
    <xf numFmtId="0" fontId="82"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top" wrapText="1" shrinkToFit="1"/>
    </xf>
    <xf numFmtId="170" fontId="82" fillId="0" borderId="0" xfId="0" applyNumberFormat="1" applyFont="1" applyFill="1" applyBorder="1" applyAlignment="1">
      <alignment horizontal="center" vertical="top"/>
    </xf>
    <xf numFmtId="49" fontId="82" fillId="0" borderId="0" xfId="0" applyNumberFormat="1" applyFont="1" applyFill="1" applyBorder="1" applyAlignment="1">
      <alignment horizontal="justify" vertical="top" wrapText="1"/>
    </xf>
    <xf numFmtId="4" fontId="84" fillId="0" borderId="0" xfId="0" applyNumberFormat="1" applyFont="1" applyFill="1" applyBorder="1" applyAlignment="1">
      <alignment horizontal="right" vertical="center" wrapText="1" shrinkToFit="1"/>
    </xf>
    <xf numFmtId="0" fontId="82" fillId="0" borderId="5" xfId="0" applyFont="1" applyFill="1" applyBorder="1" applyAlignment="1">
      <alignment horizontal="justify" vertical="top" wrapText="1"/>
    </xf>
    <xf numFmtId="0" fontId="82" fillId="0" borderId="2" xfId="0" applyNumberFormat="1" applyFont="1" applyFill="1" applyBorder="1" applyAlignment="1">
      <alignment horizontal="center" vertical="top" wrapText="1" shrinkToFit="1"/>
    </xf>
    <xf numFmtId="0" fontId="86" fillId="0" borderId="2" xfId="0" applyFont="1" applyFill="1" applyBorder="1"/>
    <xf numFmtId="2" fontId="82" fillId="0" borderId="2" xfId="0" applyNumberFormat="1" applyFont="1" applyFill="1" applyBorder="1" applyAlignment="1">
      <alignment horizontal="right" vertical="center" wrapText="1" shrinkToFit="1"/>
    </xf>
    <xf numFmtId="0" fontId="86" fillId="0" borderId="0" xfId="0" applyFont="1" applyFill="1" applyBorder="1"/>
    <xf numFmtId="0" fontId="82" fillId="0" borderId="0" xfId="0" applyFont="1" applyFill="1" applyBorder="1" applyAlignment="1">
      <alignment vertical="top" wrapText="1"/>
    </xf>
    <xf numFmtId="0" fontId="82" fillId="0" borderId="5" xfId="0" applyNumberFormat="1" applyFont="1" applyFill="1" applyBorder="1" applyAlignment="1">
      <alignment horizontal="center" vertical="top" wrapText="1" shrinkToFit="1"/>
    </xf>
    <xf numFmtId="0" fontId="82" fillId="0" borderId="5" xfId="0" applyFont="1" applyFill="1" applyBorder="1" applyAlignment="1">
      <alignment horizontal="center" vertical="center"/>
    </xf>
    <xf numFmtId="4" fontId="82" fillId="0" borderId="5" xfId="0" applyNumberFormat="1" applyFont="1" applyFill="1" applyBorder="1" applyAlignment="1">
      <alignment horizontal="right" vertical="center"/>
    </xf>
    <xf numFmtId="4" fontId="9" fillId="0" borderId="0" xfId="0" applyNumberFormat="1" applyFont="1" applyFill="1" applyBorder="1" applyAlignment="1" applyProtection="1">
      <alignment vertical="center" wrapText="1"/>
      <protection locked="0"/>
    </xf>
    <xf numFmtId="4" fontId="87" fillId="0" borderId="0" xfId="0" applyNumberFormat="1" applyFont="1" applyFill="1" applyBorder="1" applyAlignment="1">
      <alignment horizontal="left" vertical="center" wrapText="1"/>
    </xf>
    <xf numFmtId="0" fontId="82" fillId="0" borderId="0" xfId="0" applyFont="1" applyFill="1" applyBorder="1" applyAlignment="1">
      <alignment horizontal="left" vertical="center" wrapText="1" shrinkToFit="1"/>
    </xf>
    <xf numFmtId="49" fontId="82" fillId="0" borderId="0" xfId="0" applyNumberFormat="1" applyFont="1" applyFill="1" applyBorder="1" applyAlignment="1">
      <alignment horizontal="left" vertical="top" wrapText="1"/>
    </xf>
    <xf numFmtId="0" fontId="88" fillId="0" borderId="0" xfId="0" applyFont="1" applyFill="1" applyBorder="1"/>
    <xf numFmtId="4" fontId="87" fillId="0" borderId="0" xfId="0" applyNumberFormat="1" applyFont="1" applyFill="1" applyBorder="1" applyAlignment="1">
      <alignment horizontal="left" wrapText="1" shrinkToFit="1"/>
    </xf>
    <xf numFmtId="4" fontId="87" fillId="0" borderId="2" xfId="0" applyNumberFormat="1" applyFont="1" applyFill="1" applyBorder="1" applyAlignment="1">
      <alignment horizontal="left" wrapText="1" shrinkToFit="1"/>
    </xf>
    <xf numFmtId="0" fontId="83" fillId="0" borderId="5" xfId="0" applyNumberFormat="1" applyFont="1" applyFill="1" applyBorder="1" applyAlignment="1">
      <alignment horizontal="center" vertical="top" wrapText="1" shrinkToFit="1"/>
    </xf>
    <xf numFmtId="0" fontId="82" fillId="0" borderId="5" xfId="0" applyFont="1" applyFill="1" applyBorder="1" applyAlignment="1">
      <alignment horizontal="left" vertical="center" wrapText="1" shrinkToFit="1"/>
    </xf>
    <xf numFmtId="0" fontId="82" fillId="0" borderId="5" xfId="0" applyFont="1" applyFill="1" applyBorder="1" applyAlignment="1">
      <alignment horizontal="center" vertical="center" wrapText="1" shrinkToFit="1"/>
    </xf>
    <xf numFmtId="2" fontId="0" fillId="0" borderId="0" xfId="0" applyNumberFormat="1"/>
    <xf numFmtId="0" fontId="89" fillId="0" borderId="0" xfId="0" applyFont="1"/>
    <xf numFmtId="2" fontId="89" fillId="0" borderId="0" xfId="0" applyNumberFormat="1" applyFont="1"/>
    <xf numFmtId="0" fontId="0" fillId="0" borderId="0" xfId="0" applyAlignment="1">
      <alignment wrapText="1"/>
    </xf>
    <xf numFmtId="0" fontId="90" fillId="0" borderId="0" xfId="0" applyFont="1"/>
    <xf numFmtId="0" fontId="73" fillId="14" borderId="0" xfId="0" applyNumberFormat="1" applyFont="1" applyFill="1" applyBorder="1" applyAlignment="1">
      <alignment horizontal="justify" vertical="top"/>
    </xf>
    <xf numFmtId="0" fontId="9" fillId="14" borderId="5" xfId="150" applyFont="1" applyFill="1" applyBorder="1" applyAlignment="1">
      <alignment horizontal="justify" vertical="top" wrapText="1"/>
    </xf>
    <xf numFmtId="0" fontId="75" fillId="14" borderId="14" xfId="0" applyFont="1" applyFill="1" applyBorder="1" applyAlignment="1">
      <alignment vertical="top" wrapText="1"/>
    </xf>
    <xf numFmtId="0" fontId="75" fillId="14" borderId="14" xfId="0" applyFont="1" applyFill="1" applyBorder="1" applyAlignment="1">
      <alignment horizontal="left" wrapText="1"/>
    </xf>
    <xf numFmtId="0" fontId="75" fillId="14" borderId="14" xfId="0" applyFont="1" applyFill="1" applyBorder="1" applyAlignment="1">
      <alignment horizontal="left" vertical="top" wrapText="1"/>
    </xf>
    <xf numFmtId="0" fontId="75" fillId="14" borderId="14" xfId="0" applyFont="1" applyFill="1" applyBorder="1" applyAlignment="1">
      <alignment horizontal="left" vertical="center" wrapText="1"/>
    </xf>
    <xf numFmtId="2" fontId="75" fillId="14" borderId="14" xfId="0" applyNumberFormat="1" applyFont="1" applyFill="1" applyBorder="1" applyAlignment="1">
      <alignment horizontal="left" wrapText="1"/>
    </xf>
    <xf numFmtId="0" fontId="75" fillId="14" borderId="14" xfId="0" applyFont="1" applyFill="1" applyBorder="1" applyAlignment="1">
      <alignment horizontal="right" wrapText="1"/>
    </xf>
    <xf numFmtId="1" fontId="75" fillId="14" borderId="14" xfId="0" applyNumberFormat="1" applyFont="1" applyFill="1" applyBorder="1" applyAlignment="1">
      <alignment horizontal="left" wrapText="1"/>
    </xf>
    <xf numFmtId="0" fontId="75" fillId="14" borderId="14" xfId="6" applyFont="1" applyFill="1" applyBorder="1" applyAlignment="1">
      <alignment horizontal="left" wrapText="1"/>
    </xf>
    <xf numFmtId="0" fontId="75" fillId="14" borderId="0" xfId="0" applyFont="1" applyFill="1" applyBorder="1" applyAlignment="1">
      <alignment horizontal="left" vertical="top" wrapText="1"/>
    </xf>
    <xf numFmtId="0" fontId="0" fillId="14" borderId="0" xfId="0" applyFill="1"/>
    <xf numFmtId="0" fontId="82" fillId="14" borderId="0" xfId="0" applyFont="1" applyFill="1" applyBorder="1" applyAlignment="1">
      <alignment horizontal="center" vertical="center"/>
    </xf>
    <xf numFmtId="0" fontId="82" fillId="14" borderId="2" xfId="0" applyFont="1" applyFill="1" applyBorder="1"/>
    <xf numFmtId="0" fontId="82" fillId="14" borderId="0" xfId="0" applyFont="1" applyFill="1" applyBorder="1"/>
    <xf numFmtId="0" fontId="9" fillId="14" borderId="0" xfId="0" applyFont="1" applyFill="1" applyBorder="1" applyAlignment="1">
      <alignment horizontal="center" vertical="center"/>
    </xf>
    <xf numFmtId="0" fontId="82" fillId="14" borderId="0" xfId="0" applyFont="1" applyFill="1" applyBorder="1" applyAlignment="1">
      <alignment horizontal="center" vertical="center" wrapText="1" shrinkToFit="1"/>
    </xf>
    <xf numFmtId="0" fontId="85" fillId="14" borderId="0" xfId="0" applyFont="1" applyFill="1" applyBorder="1" applyAlignment="1">
      <alignment horizontal="left" vertical="center"/>
    </xf>
    <xf numFmtId="0" fontId="82" fillId="14" borderId="0" xfId="0" applyFont="1" applyFill="1" applyBorder="1" applyAlignment="1">
      <alignment horizontal="left" vertical="center"/>
    </xf>
    <xf numFmtId="0" fontId="82" fillId="14" borderId="0" xfId="0" applyNumberFormat="1" applyFont="1" applyFill="1" applyBorder="1" applyAlignment="1">
      <alignment horizontal="center" vertical="center"/>
    </xf>
    <xf numFmtId="0" fontId="83" fillId="14" borderId="0" xfId="0" applyFont="1" applyFill="1" applyBorder="1" applyAlignment="1">
      <alignment horizontal="center" vertical="center"/>
    </xf>
    <xf numFmtId="0" fontId="85" fillId="14" borderId="2" xfId="0" applyFont="1" applyFill="1" applyBorder="1" applyAlignment="1">
      <alignment horizontal="left" vertical="center"/>
    </xf>
    <xf numFmtId="0" fontId="82" fillId="14" borderId="5" xfId="0" applyFont="1" applyFill="1" applyBorder="1" applyAlignment="1">
      <alignment horizontal="center" vertical="center"/>
    </xf>
    <xf numFmtId="0" fontId="82" fillId="14" borderId="0" xfId="0" applyNumberFormat="1" applyFont="1" applyFill="1" applyBorder="1" applyAlignment="1">
      <alignment horizontal="center" vertical="top" wrapText="1" shrinkToFit="1"/>
    </xf>
    <xf numFmtId="0" fontId="82" fillId="14" borderId="0" xfId="0" applyFont="1" applyFill="1" applyBorder="1" applyAlignment="1">
      <alignment horizontal="left" vertical="center" wrapText="1" shrinkToFit="1"/>
    </xf>
    <xf numFmtId="0" fontId="85" fillId="14" borderId="0" xfId="0" applyFont="1" applyFill="1" applyBorder="1" applyAlignment="1">
      <alignment horizontal="center" vertical="center"/>
    </xf>
    <xf numFmtId="0" fontId="85" fillId="0" borderId="16" xfId="0" applyFont="1" applyFill="1" applyBorder="1" applyAlignment="1">
      <alignment vertical="top" wrapText="1"/>
    </xf>
    <xf numFmtId="0" fontId="1" fillId="0" borderId="0" xfId="6" applyFont="1" applyAlignment="1">
      <alignment horizontal="left"/>
    </xf>
    <xf numFmtId="4" fontId="2" fillId="0" borderId="0" xfId="1" applyFont="1" applyBorder="1" applyAlignment="1">
      <alignment vertical="center"/>
    </xf>
    <xf numFmtId="4" fontId="68" fillId="2" borderId="7" xfId="1" applyFont="1" applyFill="1" applyBorder="1" applyAlignment="1">
      <alignment horizontal="center"/>
    </xf>
    <xf numFmtId="4" fontId="68" fillId="2" borderId="8" xfId="1" applyFont="1" applyFill="1" applyBorder="1" applyAlignment="1">
      <alignment horizontal="center"/>
    </xf>
    <xf numFmtId="4" fontId="68" fillId="2" borderId="9" xfId="1" applyFont="1" applyFill="1" applyBorder="1" applyAlignment="1">
      <alignment horizontal="center"/>
    </xf>
    <xf numFmtId="4" fontId="5" fillId="3" borderId="1" xfId="1" applyFont="1" applyFill="1" applyBorder="1" applyAlignment="1">
      <alignment horizontal="center"/>
    </xf>
    <xf numFmtId="4" fontId="5" fillId="3" borderId="2" xfId="1" applyFont="1" applyFill="1" applyBorder="1" applyAlignment="1">
      <alignment horizontal="center"/>
    </xf>
    <xf numFmtId="4" fontId="5" fillId="3" borderId="3" xfId="1" applyFont="1" applyFill="1" applyBorder="1" applyAlignment="1">
      <alignment horizontal="center"/>
    </xf>
    <xf numFmtId="4" fontId="4" fillId="3" borderId="4" xfId="1" applyFont="1" applyFill="1" applyBorder="1" applyAlignment="1">
      <alignment horizontal="center"/>
    </xf>
    <xf numFmtId="4" fontId="4" fillId="3" borderId="5" xfId="1" applyFont="1" applyFill="1" applyBorder="1" applyAlignment="1">
      <alignment horizontal="center"/>
    </xf>
    <xf numFmtId="4" fontId="4" fillId="3" borderId="6" xfId="1" applyFont="1" applyFill="1" applyBorder="1" applyAlignment="1">
      <alignment horizontal="center"/>
    </xf>
    <xf numFmtId="4" fontId="18" fillId="0" borderId="0" xfId="3" applyNumberFormat="1" applyFont="1" applyFill="1" applyBorder="1" applyAlignment="1" applyProtection="1">
      <alignment horizontal="center"/>
    </xf>
    <xf numFmtId="0" fontId="10" fillId="0" borderId="8" xfId="3" applyNumberFormat="1" applyFont="1" applyFill="1" applyBorder="1" applyAlignment="1" applyProtection="1">
      <alignment horizontal="left"/>
    </xf>
    <xf numFmtId="4" fontId="2" fillId="0" borderId="0" xfId="3" applyFont="1" applyFill="1" applyBorder="1" applyAlignment="1" applyProtection="1">
      <alignment horizontal="center" vertical="top" wrapText="1"/>
    </xf>
    <xf numFmtId="2" fontId="9" fillId="0" borderId="0" xfId="0" applyNumberFormat="1" applyFont="1" applyFill="1" applyAlignment="1" applyProtection="1">
      <alignment horizontal="left" vertical="top" wrapText="1" shrinkToFit="1" readingOrder="1"/>
      <protection locked="0"/>
    </xf>
    <xf numFmtId="0" fontId="6" fillId="2" borderId="8" xfId="3" applyNumberFormat="1" applyFont="1" applyFill="1" applyBorder="1" applyAlignment="1" applyProtection="1">
      <alignment horizontal="left" vertical="top"/>
    </xf>
    <xf numFmtId="0" fontId="6" fillId="2" borderId="9" xfId="3" applyNumberFormat="1" applyFont="1" applyFill="1" applyBorder="1" applyAlignment="1" applyProtection="1">
      <alignment horizontal="left" vertical="top"/>
    </xf>
    <xf numFmtId="0" fontId="7" fillId="3" borderId="8" xfId="3" applyNumberFormat="1" applyFont="1" applyFill="1" applyBorder="1" applyAlignment="1" applyProtection="1">
      <alignment horizontal="left" vertical="top"/>
    </xf>
    <xf numFmtId="0" fontId="75" fillId="0" borderId="14" xfId="0" applyFont="1" applyFill="1" applyBorder="1" applyAlignment="1">
      <alignment wrapText="1"/>
    </xf>
    <xf numFmtId="0" fontId="75" fillId="0" borderId="14" xfId="0" applyFont="1" applyFill="1" applyBorder="1" applyAlignment="1">
      <alignment vertical="top" wrapText="1"/>
    </xf>
    <xf numFmtId="0" fontId="82" fillId="0" borderId="0" xfId="0" applyFont="1" applyFill="1" applyBorder="1" applyAlignment="1">
      <alignment horizontal="left" vertical="center" wrapText="1" shrinkToFit="1"/>
    </xf>
    <xf numFmtId="0" fontId="82" fillId="0" borderId="2" xfId="0" applyFont="1" applyFill="1" applyBorder="1" applyAlignment="1">
      <alignment horizontal="left" vertical="center" wrapText="1" shrinkToFit="1"/>
    </xf>
  </cellXfs>
  <cellStyles count="194">
    <cellStyle name="args.style" xfId="7"/>
    <cellStyle name="Body" xfId="8"/>
    <cellStyle name="Calc Currency (0)" xfId="9"/>
    <cellStyle name="Calc Currency (0) 2" xfId="10"/>
    <cellStyle name="Comma 10" xfId="122"/>
    <cellStyle name="Comma 10 2" xfId="173"/>
    <cellStyle name="Comma 11" xfId="124"/>
    <cellStyle name="Comma 11 2" xfId="175"/>
    <cellStyle name="Comma 12" xfId="193"/>
    <cellStyle name="Comma 2" xfId="4"/>
    <cellStyle name="Comma 2 2" xfId="13"/>
    <cellStyle name="Comma 2 2 2" xfId="125"/>
    <cellStyle name="Comma 2 2 2 2" xfId="176"/>
    <cellStyle name="Comma 2 2 3" xfId="14"/>
    <cellStyle name="Comma 2 2 3 2" xfId="15"/>
    <cellStyle name="Comma 2 2 3 3" xfId="16"/>
    <cellStyle name="Comma 2 2 3 4" xfId="17"/>
    <cellStyle name="Comma 2 2 4" xfId="127"/>
    <cellStyle name="Comma 2 2 4 2" xfId="177"/>
    <cellStyle name="Comma 2 2 5" xfId="156"/>
    <cellStyle name="Comma 2 3" xfId="18"/>
    <cellStyle name="Comma 2 3 2" xfId="19"/>
    <cellStyle name="Comma 2 3 2 2" xfId="129"/>
    <cellStyle name="Comma 2 3 2 2 2" xfId="179"/>
    <cellStyle name="Comma 2 3 2 3" xfId="158"/>
    <cellStyle name="Comma 2 3 3" xfId="20"/>
    <cellStyle name="Comma 2 3 3 2" xfId="130"/>
    <cellStyle name="Comma 2 3 3 2 2" xfId="180"/>
    <cellStyle name="Comma 2 3 3 3" xfId="159"/>
    <cellStyle name="Comma 2 3 4" xfId="128"/>
    <cellStyle name="Comma 2 3 4 2" xfId="178"/>
    <cellStyle name="Comma 2 3 5" xfId="157"/>
    <cellStyle name="Comma 2 4" xfId="21"/>
    <cellStyle name="Comma 2 4 2" xfId="131"/>
    <cellStyle name="Comma 2 4 2 2" xfId="181"/>
    <cellStyle name="Comma 2 4 3" xfId="160"/>
    <cellStyle name="Comma 2 5" xfId="12"/>
    <cellStyle name="Comma 2 6" xfId="121"/>
    <cellStyle name="Comma 2 6 2" xfId="172"/>
    <cellStyle name="Comma 2 7" xfId="123"/>
    <cellStyle name="Comma 2 7 2" xfId="174"/>
    <cellStyle name="Comma 2 8" xfId="154"/>
    <cellStyle name="Comma 3" xfId="22"/>
    <cellStyle name="Comma 3 2" xfId="23"/>
    <cellStyle name="Comma 3 2 2" xfId="133"/>
    <cellStyle name="Comma 3 2 2 2" xfId="183"/>
    <cellStyle name="Comma 3 2 3" xfId="162"/>
    <cellStyle name="Comma 3 3" xfId="132"/>
    <cellStyle name="Comma 3 3 2" xfId="182"/>
    <cellStyle name="Comma 3 4" xfId="161"/>
    <cellStyle name="Comma 4" xfId="24"/>
    <cellStyle name="Comma 4 2" xfId="134"/>
    <cellStyle name="Comma 4 2 2" xfId="184"/>
    <cellStyle name="Comma 4 2 2 2" xfId="25"/>
    <cellStyle name="Comma 4 3" xfId="163"/>
    <cellStyle name="Comma 5" xfId="26"/>
    <cellStyle name="Comma 5 2" xfId="27"/>
    <cellStyle name="Comma 5 2 2" xfId="136"/>
    <cellStyle name="Comma 5 2 2 2" xfId="186"/>
    <cellStyle name="Comma 5 2 3" xfId="165"/>
    <cellStyle name="Comma 5 3" xfId="135"/>
    <cellStyle name="Comma 5 3 2" xfId="185"/>
    <cellStyle name="Comma 5 4" xfId="164"/>
    <cellStyle name="Comma 6" xfId="28"/>
    <cellStyle name="Comma 7" xfId="29"/>
    <cellStyle name="Comma 8" xfId="30"/>
    <cellStyle name="Comma 8 2" xfId="137"/>
    <cellStyle name="Comma 8 2 2" xfId="187"/>
    <cellStyle name="Comma 8 3" xfId="166"/>
    <cellStyle name="Comma 9" xfId="11"/>
    <cellStyle name="Comma 9 2" xfId="155"/>
    <cellStyle name="Copied" xfId="31"/>
    <cellStyle name="Currency 2" xfId="152"/>
    <cellStyle name="Currency 2 2 2 2" xfId="32"/>
    <cellStyle name="Currency 3" xfId="33"/>
    <cellStyle name="Currency 3 2" xfId="34"/>
    <cellStyle name="Currency 3 2 2" xfId="139"/>
    <cellStyle name="Currency 3 2 2 2" xfId="189"/>
    <cellStyle name="Currency 3 2 3" xfId="168"/>
    <cellStyle name="Currency 3 3" xfId="35"/>
    <cellStyle name="Currency 3 3 2" xfId="140"/>
    <cellStyle name="Currency 3 3 2 2" xfId="190"/>
    <cellStyle name="Currency 3 3 3" xfId="169"/>
    <cellStyle name="Currency 3 4" xfId="138"/>
    <cellStyle name="Currency 3 4 2" xfId="188"/>
    <cellStyle name="Currency 3 5" xfId="167"/>
    <cellStyle name="Default_Uvuceni" xfId="36"/>
    <cellStyle name="Entered" xfId="37"/>
    <cellStyle name="Excel Built-in Normal" xfId="38"/>
    <cellStyle name="Good 3" xfId="39"/>
    <cellStyle name="Good 4" xfId="40"/>
    <cellStyle name="Grey" xfId="41"/>
    <cellStyle name="Head 1" xfId="42"/>
    <cellStyle name="Header1" xfId="43"/>
    <cellStyle name="Header2" xfId="44"/>
    <cellStyle name="HEADINGS" xfId="45"/>
    <cellStyle name="HEADINGSTOP" xfId="46"/>
    <cellStyle name="Input [yellow]" xfId="47"/>
    <cellStyle name="MASTER STEVILKE" xfId="48"/>
    <cellStyle name="Migliaia (0)_RESULTS" xfId="49"/>
    <cellStyle name="Migliaia_RESULTS" xfId="50"/>
    <cellStyle name="Navadno_Varovanje_popis" xfId="51"/>
    <cellStyle name="Normal - Style1" xfId="52"/>
    <cellStyle name="Normal - Style1 2" xfId="53"/>
    <cellStyle name="Normal 10" xfId="3"/>
    <cellStyle name="Normal 10 2" xfId="54"/>
    <cellStyle name="Normal 11" xfId="55"/>
    <cellStyle name="Normal 11 2" xfId="56"/>
    <cellStyle name="Normal 12" xfId="57"/>
    <cellStyle name="Normal 12 2" xfId="58"/>
    <cellStyle name="Normal 13" xfId="59"/>
    <cellStyle name="Normal 13 2" xfId="60"/>
    <cellStyle name="Normal 14" xfId="61"/>
    <cellStyle name="Normal 14 2" xfId="62"/>
    <cellStyle name="Normal 15" xfId="63"/>
    <cellStyle name="Normal 16" xfId="64"/>
    <cellStyle name="Normal 17" xfId="65"/>
    <cellStyle name="Normal 18" xfId="66"/>
    <cellStyle name="Normal 19" xfId="67"/>
    <cellStyle name="Normal 2" xfId="1"/>
    <cellStyle name="Normal 2 2" xfId="6"/>
    <cellStyle name="Normal 2 2 3" xfId="68"/>
    <cellStyle name="Normal 2 3" xfId="69"/>
    <cellStyle name="Normal 2 3 2" xfId="70"/>
    <cellStyle name="Normal 2 4" xfId="151"/>
    <cellStyle name="Normal 2 5" xfId="153"/>
    <cellStyle name="Normal 2 6" xfId="71"/>
    <cellStyle name="Normal 20" xfId="72"/>
    <cellStyle name="Normal 21" xfId="73"/>
    <cellStyle name="Normal 22" xfId="74"/>
    <cellStyle name="Normal 23" xfId="75"/>
    <cellStyle name="Normal 24" xfId="5"/>
    <cellStyle name="Normal 25" xfId="76"/>
    <cellStyle name="Normal 26" xfId="126"/>
    <cellStyle name="Normal 27" xfId="144"/>
    <cellStyle name="Normal 28" xfId="148"/>
    <cellStyle name="Normal 3" xfId="2"/>
    <cellStyle name="Normal 3 2" xfId="78"/>
    <cellStyle name="Normal 3 2 2" xfId="141"/>
    <cellStyle name="Normal 3 3" xfId="79"/>
    <cellStyle name="Normal 3 3 2" xfId="80"/>
    <cellStyle name="Normal 3 4" xfId="77"/>
    <cellStyle name="Normal 3 5" xfId="120"/>
    <cellStyle name="Normal 4" xfId="81"/>
    <cellStyle name="Normal 4 2" xfId="82"/>
    <cellStyle name="Normal 4 3" xfId="83"/>
    <cellStyle name="Normal 40" xfId="150"/>
    <cellStyle name="Normal 5" xfId="84"/>
    <cellStyle name="Normal 5 2" xfId="85"/>
    <cellStyle name="Normal 5 2 2" xfId="86"/>
    <cellStyle name="Normal 5 2 2 2" xfId="87"/>
    <cellStyle name="Normal 5 2 3" xfId="88"/>
    <cellStyle name="Normal 5 2 3 2" xfId="89"/>
    <cellStyle name="Normal 5 3" xfId="90"/>
    <cellStyle name="Normal 6" xfId="91"/>
    <cellStyle name="Normal 6 2" xfId="92"/>
    <cellStyle name="Normal 6 3" xfId="93"/>
    <cellStyle name="Normal 7" xfId="94"/>
    <cellStyle name="Normal 7 8" xfId="95"/>
    <cellStyle name="Normal 8" xfId="96"/>
    <cellStyle name="Normal 9" xfId="97"/>
    <cellStyle name="Normale_RESULTS" xfId="98"/>
    <cellStyle name="Normalno" xfId="0" builtinId="0"/>
    <cellStyle name="Normalno 2" xfId="99"/>
    <cellStyle name="Normalno 3" xfId="100"/>
    <cellStyle name="Normalno 4" xfId="101"/>
    <cellStyle name="Obično 2" xfId="102"/>
    <cellStyle name="Obično 2 2" xfId="103"/>
    <cellStyle name="Obično 2 3" xfId="104"/>
    <cellStyle name="Obično 3" xfId="105"/>
    <cellStyle name="Obično_BRANKA-22.12.2010.SmiciklasovaTroskovnikR0" xfId="106"/>
    <cellStyle name="per.style" xfId="107"/>
    <cellStyle name="Percent [2]" xfId="109"/>
    <cellStyle name="Percent 2" xfId="108"/>
    <cellStyle name="Percent 3" xfId="143"/>
    <cellStyle name="Percent 4" xfId="147"/>
    <cellStyle name="Percent 5" xfId="142"/>
    <cellStyle name="regstoresfromspecstores" xfId="110"/>
    <cellStyle name="RevList" xfId="111"/>
    <cellStyle name="SHADEDSTORES" xfId="112"/>
    <cellStyle name="specstores" xfId="113"/>
    <cellStyle name="STAVKE" xfId="114"/>
    <cellStyle name="Stil 1" xfId="115"/>
    <cellStyle name="Subtotal" xfId="116"/>
    <cellStyle name="Valuta (0)_RESULTS" xfId="117"/>
    <cellStyle name="Zarez" xfId="149" builtinId="3"/>
    <cellStyle name="Zarez 2" xfId="118"/>
    <cellStyle name="Zarez 2 2" xfId="145"/>
    <cellStyle name="Zarez 2 2 2" xfId="191"/>
    <cellStyle name="Zarez 2 3" xfId="170"/>
    <cellStyle name="Zarez 3" xfId="119"/>
    <cellStyle name="Zarez 3 2" xfId="146"/>
    <cellStyle name="Zarez 3 2 2" xfId="192"/>
    <cellStyle name="Zarez 3 3" xfId="1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0</xdr:row>
      <xdr:rowOff>28575</xdr:rowOff>
    </xdr:from>
    <xdr:to>
      <xdr:col>4</xdr:col>
      <xdr:colOff>533400</xdr:colOff>
      <xdr:row>1</xdr:row>
      <xdr:rowOff>0</xdr:rowOff>
    </xdr:to>
    <xdr:pic>
      <xdr:nvPicPr>
        <xdr:cNvPr id="2" name="Picture 2">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00" t="15459" r="3600" b="14198"/>
        <a:stretch>
          <a:fillRect/>
        </a:stretch>
      </xdr:blipFill>
      <xdr:spPr bwMode="auto">
        <a:xfrm>
          <a:off x="1838325" y="28575"/>
          <a:ext cx="1981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35</xdr:row>
      <xdr:rowOff>0</xdr:rowOff>
    </xdr:from>
    <xdr:to>
      <xdr:col>6</xdr:col>
      <xdr:colOff>758952</xdr:colOff>
      <xdr:row>39</xdr:row>
      <xdr:rowOff>179832</xdr:rowOff>
    </xdr:to>
    <xdr:pic>
      <xdr:nvPicPr>
        <xdr:cNvPr id="3" name="Picture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81325" y="7667625"/>
          <a:ext cx="1978152" cy="9418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180975</xdr:colOff>
      <xdr:row>0</xdr:row>
      <xdr:rowOff>533400</xdr:rowOff>
    </xdr:to>
    <xdr:pic>
      <xdr:nvPicPr>
        <xdr:cNvPr id="2" name="Picture 2">
          <a:extLst>
            <a:ext uri="{FF2B5EF4-FFF2-40B4-BE49-F238E27FC236}">
              <a16:creationId xmlns=""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00" t="15459" r="3600" b="14198"/>
        <a:stretch>
          <a:fillRect/>
        </a:stretch>
      </xdr:blipFill>
      <xdr:spPr bwMode="auto">
        <a:xfrm>
          <a:off x="0" y="0"/>
          <a:ext cx="1981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1600200</xdr:colOff>
      <xdr:row>0</xdr:row>
      <xdr:rowOff>533400</xdr:rowOff>
    </xdr:to>
    <xdr:pic>
      <xdr:nvPicPr>
        <xdr:cNvPr id="2" name="Picture 1">
          <a:extLst>
            <a:ext uri="{FF2B5EF4-FFF2-40B4-BE49-F238E27FC236}">
              <a16:creationId xmlns=""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00" t="15459" r="3600" b="14198"/>
        <a:stretch>
          <a:fillRect/>
        </a:stretch>
      </xdr:blipFill>
      <xdr:spPr bwMode="auto">
        <a:xfrm>
          <a:off x="0" y="0"/>
          <a:ext cx="1981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1647825</xdr:colOff>
      <xdr:row>0</xdr:row>
      <xdr:rowOff>571500</xdr:rowOff>
    </xdr:to>
    <xdr:pic>
      <xdr:nvPicPr>
        <xdr:cNvPr id="2" name="Picture 1">
          <a:extLst>
            <a:ext uri="{FF2B5EF4-FFF2-40B4-BE49-F238E27FC236}">
              <a16:creationId xmlns=""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00" t="15459" r="3600" b="14198"/>
        <a:stretch>
          <a:fillRect/>
        </a:stretch>
      </xdr:blipFill>
      <xdr:spPr bwMode="auto">
        <a:xfrm>
          <a:off x="47625" y="38100"/>
          <a:ext cx="1981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1600200</xdr:colOff>
      <xdr:row>0</xdr:row>
      <xdr:rowOff>533400</xdr:rowOff>
    </xdr:to>
    <xdr:pic>
      <xdr:nvPicPr>
        <xdr:cNvPr id="2" name="Picture 1">
          <a:extLst>
            <a:ext uri="{FF2B5EF4-FFF2-40B4-BE49-F238E27FC236}">
              <a16:creationId xmlns=""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00" t="15459" r="3600" b="14198"/>
        <a:stretch>
          <a:fillRect/>
        </a:stretch>
      </xdr:blipFill>
      <xdr:spPr bwMode="auto">
        <a:xfrm>
          <a:off x="0" y="0"/>
          <a:ext cx="1981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1600200</xdr:colOff>
      <xdr:row>0</xdr:row>
      <xdr:rowOff>533400</xdr:rowOff>
    </xdr:to>
    <xdr:pic>
      <xdr:nvPicPr>
        <xdr:cNvPr id="2" name="Picture 1">
          <a:extLst>
            <a:ext uri="{FF2B5EF4-FFF2-40B4-BE49-F238E27FC236}">
              <a16:creationId xmlns=""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800" t="15459" r="3600" b="14198"/>
        <a:stretch>
          <a:fillRect/>
        </a:stretch>
      </xdr:blipFill>
      <xdr:spPr bwMode="auto">
        <a:xfrm>
          <a:off x="0" y="0"/>
          <a:ext cx="19812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34"/>
  <sheetViews>
    <sheetView view="pageBreakPreview" topLeftCell="A10" zoomScaleNormal="100" zoomScaleSheetLayoutView="100" workbookViewId="0">
      <selection activeCell="D37" sqref="D37"/>
    </sheetView>
  </sheetViews>
  <sheetFormatPr defaultRowHeight="15"/>
  <cols>
    <col min="1" max="1" width="7.42578125" style="3" customWidth="1"/>
    <col min="2" max="2" width="19" style="3" customWidth="1"/>
    <col min="3" max="6" width="9.140625" style="3"/>
    <col min="7" max="7" width="20.7109375" style="3" customWidth="1"/>
    <col min="8" max="256" width="9.140625" style="3"/>
    <col min="257" max="257" width="7.42578125" style="3" customWidth="1"/>
    <col min="258" max="258" width="19" style="3" customWidth="1"/>
    <col min="259" max="262" width="9.140625" style="3"/>
    <col min="263" max="263" width="20.7109375" style="3" customWidth="1"/>
    <col min="264" max="512" width="9.140625" style="3"/>
    <col min="513" max="513" width="7.42578125" style="3" customWidth="1"/>
    <col min="514" max="514" width="19" style="3" customWidth="1"/>
    <col min="515" max="518" width="9.140625" style="3"/>
    <col min="519" max="519" width="20.7109375" style="3" customWidth="1"/>
    <col min="520" max="768" width="9.140625" style="3"/>
    <col min="769" max="769" width="7.42578125" style="3" customWidth="1"/>
    <col min="770" max="770" width="19" style="3" customWidth="1"/>
    <col min="771" max="774" width="9.140625" style="3"/>
    <col min="775" max="775" width="20.7109375" style="3" customWidth="1"/>
    <col min="776" max="1024" width="9.140625" style="3"/>
    <col min="1025" max="1025" width="7.42578125" style="3" customWidth="1"/>
    <col min="1026" max="1026" width="19" style="3" customWidth="1"/>
    <col min="1027" max="1030" width="9.140625" style="3"/>
    <col min="1031" max="1031" width="20.7109375" style="3" customWidth="1"/>
    <col min="1032" max="1280" width="9.140625" style="3"/>
    <col min="1281" max="1281" width="7.42578125" style="3" customWidth="1"/>
    <col min="1282" max="1282" width="19" style="3" customWidth="1"/>
    <col min="1283" max="1286" width="9.140625" style="3"/>
    <col min="1287" max="1287" width="20.7109375" style="3" customWidth="1"/>
    <col min="1288" max="1536" width="9.140625" style="3"/>
    <col min="1537" max="1537" width="7.42578125" style="3" customWidth="1"/>
    <col min="1538" max="1538" width="19" style="3" customWidth="1"/>
    <col min="1539" max="1542" width="9.140625" style="3"/>
    <col min="1543" max="1543" width="20.7109375" style="3" customWidth="1"/>
    <col min="1544" max="1792" width="9.140625" style="3"/>
    <col min="1793" max="1793" width="7.42578125" style="3" customWidth="1"/>
    <col min="1794" max="1794" width="19" style="3" customWidth="1"/>
    <col min="1795" max="1798" width="9.140625" style="3"/>
    <col min="1799" max="1799" width="20.7109375" style="3" customWidth="1"/>
    <col min="1800" max="2048" width="9.140625" style="3"/>
    <col min="2049" max="2049" width="7.42578125" style="3" customWidth="1"/>
    <col min="2050" max="2050" width="19" style="3" customWidth="1"/>
    <col min="2051" max="2054" width="9.140625" style="3"/>
    <col min="2055" max="2055" width="20.7109375" style="3" customWidth="1"/>
    <col min="2056" max="2304" width="9.140625" style="3"/>
    <col min="2305" max="2305" width="7.42578125" style="3" customWidth="1"/>
    <col min="2306" max="2306" width="19" style="3" customWidth="1"/>
    <col min="2307" max="2310" width="9.140625" style="3"/>
    <col min="2311" max="2311" width="20.7109375" style="3" customWidth="1"/>
    <col min="2312" max="2560" width="9.140625" style="3"/>
    <col min="2561" max="2561" width="7.42578125" style="3" customWidth="1"/>
    <col min="2562" max="2562" width="19" style="3" customWidth="1"/>
    <col min="2563" max="2566" width="9.140625" style="3"/>
    <col min="2567" max="2567" width="20.7109375" style="3" customWidth="1"/>
    <col min="2568" max="2816" width="9.140625" style="3"/>
    <col min="2817" max="2817" width="7.42578125" style="3" customWidth="1"/>
    <col min="2818" max="2818" width="19" style="3" customWidth="1"/>
    <col min="2819" max="2822" width="9.140625" style="3"/>
    <col min="2823" max="2823" width="20.7109375" style="3" customWidth="1"/>
    <col min="2824" max="3072" width="9.140625" style="3"/>
    <col min="3073" max="3073" width="7.42578125" style="3" customWidth="1"/>
    <col min="3074" max="3074" width="19" style="3" customWidth="1"/>
    <col min="3075" max="3078" width="9.140625" style="3"/>
    <col min="3079" max="3079" width="20.7109375" style="3" customWidth="1"/>
    <col min="3080" max="3328" width="9.140625" style="3"/>
    <col min="3329" max="3329" width="7.42578125" style="3" customWidth="1"/>
    <col min="3330" max="3330" width="19" style="3" customWidth="1"/>
    <col min="3331" max="3334" width="9.140625" style="3"/>
    <col min="3335" max="3335" width="20.7109375" style="3" customWidth="1"/>
    <col min="3336" max="3584" width="9.140625" style="3"/>
    <col min="3585" max="3585" width="7.42578125" style="3" customWidth="1"/>
    <col min="3586" max="3586" width="19" style="3" customWidth="1"/>
    <col min="3587" max="3590" width="9.140625" style="3"/>
    <col min="3591" max="3591" width="20.7109375" style="3" customWidth="1"/>
    <col min="3592" max="3840" width="9.140625" style="3"/>
    <col min="3841" max="3841" width="7.42578125" style="3" customWidth="1"/>
    <col min="3842" max="3842" width="19" style="3" customWidth="1"/>
    <col min="3843" max="3846" width="9.140625" style="3"/>
    <col min="3847" max="3847" width="20.7109375" style="3" customWidth="1"/>
    <col min="3848" max="4096" width="9.140625" style="3"/>
    <col min="4097" max="4097" width="7.42578125" style="3" customWidth="1"/>
    <col min="4098" max="4098" width="19" style="3" customWidth="1"/>
    <col min="4099" max="4102" width="9.140625" style="3"/>
    <col min="4103" max="4103" width="20.7109375" style="3" customWidth="1"/>
    <col min="4104" max="4352" width="9.140625" style="3"/>
    <col min="4353" max="4353" width="7.42578125" style="3" customWidth="1"/>
    <col min="4354" max="4354" width="19" style="3" customWidth="1"/>
    <col min="4355" max="4358" width="9.140625" style="3"/>
    <col min="4359" max="4359" width="20.7109375" style="3" customWidth="1"/>
    <col min="4360" max="4608" width="9.140625" style="3"/>
    <col min="4609" max="4609" width="7.42578125" style="3" customWidth="1"/>
    <col min="4610" max="4610" width="19" style="3" customWidth="1"/>
    <col min="4611" max="4614" width="9.140625" style="3"/>
    <col min="4615" max="4615" width="20.7109375" style="3" customWidth="1"/>
    <col min="4616" max="4864" width="9.140625" style="3"/>
    <col min="4865" max="4865" width="7.42578125" style="3" customWidth="1"/>
    <col min="4866" max="4866" width="19" style="3" customWidth="1"/>
    <col min="4867" max="4870" width="9.140625" style="3"/>
    <col min="4871" max="4871" width="20.7109375" style="3" customWidth="1"/>
    <col min="4872" max="5120" width="9.140625" style="3"/>
    <col min="5121" max="5121" width="7.42578125" style="3" customWidth="1"/>
    <col min="5122" max="5122" width="19" style="3" customWidth="1"/>
    <col min="5123" max="5126" width="9.140625" style="3"/>
    <col min="5127" max="5127" width="20.7109375" style="3" customWidth="1"/>
    <col min="5128" max="5376" width="9.140625" style="3"/>
    <col min="5377" max="5377" width="7.42578125" style="3" customWidth="1"/>
    <col min="5378" max="5378" width="19" style="3" customWidth="1"/>
    <col min="5379" max="5382" width="9.140625" style="3"/>
    <col min="5383" max="5383" width="20.7109375" style="3" customWidth="1"/>
    <col min="5384" max="5632" width="9.140625" style="3"/>
    <col min="5633" max="5633" width="7.42578125" style="3" customWidth="1"/>
    <col min="5634" max="5634" width="19" style="3" customWidth="1"/>
    <col min="5635" max="5638" width="9.140625" style="3"/>
    <col min="5639" max="5639" width="20.7109375" style="3" customWidth="1"/>
    <col min="5640" max="5888" width="9.140625" style="3"/>
    <col min="5889" max="5889" width="7.42578125" style="3" customWidth="1"/>
    <col min="5890" max="5890" width="19" style="3" customWidth="1"/>
    <col min="5891" max="5894" width="9.140625" style="3"/>
    <col min="5895" max="5895" width="20.7109375" style="3" customWidth="1"/>
    <col min="5896" max="6144" width="9.140625" style="3"/>
    <col min="6145" max="6145" width="7.42578125" style="3" customWidth="1"/>
    <col min="6146" max="6146" width="19" style="3" customWidth="1"/>
    <col min="6147" max="6150" width="9.140625" style="3"/>
    <col min="6151" max="6151" width="20.7109375" style="3" customWidth="1"/>
    <col min="6152" max="6400" width="9.140625" style="3"/>
    <col min="6401" max="6401" width="7.42578125" style="3" customWidth="1"/>
    <col min="6402" max="6402" width="19" style="3" customWidth="1"/>
    <col min="6403" max="6406" width="9.140625" style="3"/>
    <col min="6407" max="6407" width="20.7109375" style="3" customWidth="1"/>
    <col min="6408" max="6656" width="9.140625" style="3"/>
    <col min="6657" max="6657" width="7.42578125" style="3" customWidth="1"/>
    <col min="6658" max="6658" width="19" style="3" customWidth="1"/>
    <col min="6659" max="6662" width="9.140625" style="3"/>
    <col min="6663" max="6663" width="20.7109375" style="3" customWidth="1"/>
    <col min="6664" max="6912" width="9.140625" style="3"/>
    <col min="6913" max="6913" width="7.42578125" style="3" customWidth="1"/>
    <col min="6914" max="6914" width="19" style="3" customWidth="1"/>
    <col min="6915" max="6918" width="9.140625" style="3"/>
    <col min="6919" max="6919" width="20.7109375" style="3" customWidth="1"/>
    <col min="6920" max="7168" width="9.140625" style="3"/>
    <col min="7169" max="7169" width="7.42578125" style="3" customWidth="1"/>
    <col min="7170" max="7170" width="19" style="3" customWidth="1"/>
    <col min="7171" max="7174" width="9.140625" style="3"/>
    <col min="7175" max="7175" width="20.7109375" style="3" customWidth="1"/>
    <col min="7176" max="7424" width="9.140625" style="3"/>
    <col min="7425" max="7425" width="7.42578125" style="3" customWidth="1"/>
    <col min="7426" max="7426" width="19" style="3" customWidth="1"/>
    <col min="7427" max="7430" width="9.140625" style="3"/>
    <col min="7431" max="7431" width="20.7109375" style="3" customWidth="1"/>
    <col min="7432" max="7680" width="9.140625" style="3"/>
    <col min="7681" max="7681" width="7.42578125" style="3" customWidth="1"/>
    <col min="7682" max="7682" width="19" style="3" customWidth="1"/>
    <col min="7683" max="7686" width="9.140625" style="3"/>
    <col min="7687" max="7687" width="20.7109375" style="3" customWidth="1"/>
    <col min="7688" max="7936" width="9.140625" style="3"/>
    <col min="7937" max="7937" width="7.42578125" style="3" customWidth="1"/>
    <col min="7938" max="7938" width="19" style="3" customWidth="1"/>
    <col min="7939" max="7942" width="9.140625" style="3"/>
    <col min="7943" max="7943" width="20.7109375" style="3" customWidth="1"/>
    <col min="7944" max="8192" width="9.140625" style="3"/>
    <col min="8193" max="8193" width="7.42578125" style="3" customWidth="1"/>
    <col min="8194" max="8194" width="19" style="3" customWidth="1"/>
    <col min="8195" max="8198" width="9.140625" style="3"/>
    <col min="8199" max="8199" width="20.7109375" style="3" customWidth="1"/>
    <col min="8200" max="8448" width="9.140625" style="3"/>
    <col min="8449" max="8449" width="7.42578125" style="3" customWidth="1"/>
    <col min="8450" max="8450" width="19" style="3" customWidth="1"/>
    <col min="8451" max="8454" width="9.140625" style="3"/>
    <col min="8455" max="8455" width="20.7109375" style="3" customWidth="1"/>
    <col min="8456" max="8704" width="9.140625" style="3"/>
    <col min="8705" max="8705" width="7.42578125" style="3" customWidth="1"/>
    <col min="8706" max="8706" width="19" style="3" customWidth="1"/>
    <col min="8707" max="8710" width="9.140625" style="3"/>
    <col min="8711" max="8711" width="20.7109375" style="3" customWidth="1"/>
    <col min="8712" max="8960" width="9.140625" style="3"/>
    <col min="8961" max="8961" width="7.42578125" style="3" customWidth="1"/>
    <col min="8962" max="8962" width="19" style="3" customWidth="1"/>
    <col min="8963" max="8966" width="9.140625" style="3"/>
    <col min="8967" max="8967" width="20.7109375" style="3" customWidth="1"/>
    <col min="8968" max="9216" width="9.140625" style="3"/>
    <col min="9217" max="9217" width="7.42578125" style="3" customWidth="1"/>
    <col min="9218" max="9218" width="19" style="3" customWidth="1"/>
    <col min="9219" max="9222" width="9.140625" style="3"/>
    <col min="9223" max="9223" width="20.7109375" style="3" customWidth="1"/>
    <col min="9224" max="9472" width="9.140625" style="3"/>
    <col min="9473" max="9473" width="7.42578125" style="3" customWidth="1"/>
    <col min="9474" max="9474" width="19" style="3" customWidth="1"/>
    <col min="9475" max="9478" width="9.140625" style="3"/>
    <col min="9479" max="9479" width="20.7109375" style="3" customWidth="1"/>
    <col min="9480" max="9728" width="9.140625" style="3"/>
    <col min="9729" max="9729" width="7.42578125" style="3" customWidth="1"/>
    <col min="9730" max="9730" width="19" style="3" customWidth="1"/>
    <col min="9731" max="9734" width="9.140625" style="3"/>
    <col min="9735" max="9735" width="20.7109375" style="3" customWidth="1"/>
    <col min="9736" max="9984" width="9.140625" style="3"/>
    <col min="9985" max="9985" width="7.42578125" style="3" customWidth="1"/>
    <col min="9986" max="9986" width="19" style="3" customWidth="1"/>
    <col min="9987" max="9990" width="9.140625" style="3"/>
    <col min="9991" max="9991" width="20.7109375" style="3" customWidth="1"/>
    <col min="9992" max="10240" width="9.140625" style="3"/>
    <col min="10241" max="10241" width="7.42578125" style="3" customWidth="1"/>
    <col min="10242" max="10242" width="19" style="3" customWidth="1"/>
    <col min="10243" max="10246" width="9.140625" style="3"/>
    <col min="10247" max="10247" width="20.7109375" style="3" customWidth="1"/>
    <col min="10248" max="10496" width="9.140625" style="3"/>
    <col min="10497" max="10497" width="7.42578125" style="3" customWidth="1"/>
    <col min="10498" max="10498" width="19" style="3" customWidth="1"/>
    <col min="10499" max="10502" width="9.140625" style="3"/>
    <col min="10503" max="10503" width="20.7109375" style="3" customWidth="1"/>
    <col min="10504" max="10752" width="9.140625" style="3"/>
    <col min="10753" max="10753" width="7.42578125" style="3" customWidth="1"/>
    <col min="10754" max="10754" width="19" style="3" customWidth="1"/>
    <col min="10755" max="10758" width="9.140625" style="3"/>
    <col min="10759" max="10759" width="20.7109375" style="3" customWidth="1"/>
    <col min="10760" max="11008" width="9.140625" style="3"/>
    <col min="11009" max="11009" width="7.42578125" style="3" customWidth="1"/>
    <col min="11010" max="11010" width="19" style="3" customWidth="1"/>
    <col min="11011" max="11014" width="9.140625" style="3"/>
    <col min="11015" max="11015" width="20.7109375" style="3" customWidth="1"/>
    <col min="11016" max="11264" width="9.140625" style="3"/>
    <col min="11265" max="11265" width="7.42578125" style="3" customWidth="1"/>
    <col min="11266" max="11266" width="19" style="3" customWidth="1"/>
    <col min="11267" max="11270" width="9.140625" style="3"/>
    <col min="11271" max="11271" width="20.7109375" style="3" customWidth="1"/>
    <col min="11272" max="11520" width="9.140625" style="3"/>
    <col min="11521" max="11521" width="7.42578125" style="3" customWidth="1"/>
    <col min="11522" max="11522" width="19" style="3" customWidth="1"/>
    <col min="11523" max="11526" width="9.140625" style="3"/>
    <col min="11527" max="11527" width="20.7109375" style="3" customWidth="1"/>
    <col min="11528" max="11776" width="9.140625" style="3"/>
    <col min="11777" max="11777" width="7.42578125" style="3" customWidth="1"/>
    <col min="11778" max="11778" width="19" style="3" customWidth="1"/>
    <col min="11779" max="11782" width="9.140625" style="3"/>
    <col min="11783" max="11783" width="20.7109375" style="3" customWidth="1"/>
    <col min="11784" max="12032" width="9.140625" style="3"/>
    <col min="12033" max="12033" width="7.42578125" style="3" customWidth="1"/>
    <col min="12034" max="12034" width="19" style="3" customWidth="1"/>
    <col min="12035" max="12038" width="9.140625" style="3"/>
    <col min="12039" max="12039" width="20.7109375" style="3" customWidth="1"/>
    <col min="12040" max="12288" width="9.140625" style="3"/>
    <col min="12289" max="12289" width="7.42578125" style="3" customWidth="1"/>
    <col min="12290" max="12290" width="19" style="3" customWidth="1"/>
    <col min="12291" max="12294" width="9.140625" style="3"/>
    <col min="12295" max="12295" width="20.7109375" style="3" customWidth="1"/>
    <col min="12296" max="12544" width="9.140625" style="3"/>
    <col min="12545" max="12545" width="7.42578125" style="3" customWidth="1"/>
    <col min="12546" max="12546" width="19" style="3" customWidth="1"/>
    <col min="12547" max="12550" width="9.140625" style="3"/>
    <col min="12551" max="12551" width="20.7109375" style="3" customWidth="1"/>
    <col min="12552" max="12800" width="9.140625" style="3"/>
    <col min="12801" max="12801" width="7.42578125" style="3" customWidth="1"/>
    <col min="12802" max="12802" width="19" style="3" customWidth="1"/>
    <col min="12803" max="12806" width="9.140625" style="3"/>
    <col min="12807" max="12807" width="20.7109375" style="3" customWidth="1"/>
    <col min="12808" max="13056" width="9.140625" style="3"/>
    <col min="13057" max="13057" width="7.42578125" style="3" customWidth="1"/>
    <col min="13058" max="13058" width="19" style="3" customWidth="1"/>
    <col min="13059" max="13062" width="9.140625" style="3"/>
    <col min="13063" max="13063" width="20.7109375" style="3" customWidth="1"/>
    <col min="13064" max="13312" width="9.140625" style="3"/>
    <col min="13313" max="13313" width="7.42578125" style="3" customWidth="1"/>
    <col min="13314" max="13314" width="19" style="3" customWidth="1"/>
    <col min="13315" max="13318" width="9.140625" style="3"/>
    <col min="13319" max="13319" width="20.7109375" style="3" customWidth="1"/>
    <col min="13320" max="13568" width="9.140625" style="3"/>
    <col min="13569" max="13569" width="7.42578125" style="3" customWidth="1"/>
    <col min="13570" max="13570" width="19" style="3" customWidth="1"/>
    <col min="13571" max="13574" width="9.140625" style="3"/>
    <col min="13575" max="13575" width="20.7109375" style="3" customWidth="1"/>
    <col min="13576" max="13824" width="9.140625" style="3"/>
    <col min="13825" max="13825" width="7.42578125" style="3" customWidth="1"/>
    <col min="13826" max="13826" width="19" style="3" customWidth="1"/>
    <col min="13827" max="13830" width="9.140625" style="3"/>
    <col min="13831" max="13831" width="20.7109375" style="3" customWidth="1"/>
    <col min="13832" max="14080" width="9.140625" style="3"/>
    <col min="14081" max="14081" width="7.42578125" style="3" customWidth="1"/>
    <col min="14082" max="14082" width="19" style="3" customWidth="1"/>
    <col min="14083" max="14086" width="9.140625" style="3"/>
    <col min="14087" max="14087" width="20.7109375" style="3" customWidth="1"/>
    <col min="14088" max="14336" width="9.140625" style="3"/>
    <col min="14337" max="14337" width="7.42578125" style="3" customWidth="1"/>
    <col min="14338" max="14338" width="19" style="3" customWidth="1"/>
    <col min="14339" max="14342" width="9.140625" style="3"/>
    <col min="14343" max="14343" width="20.7109375" style="3" customWidth="1"/>
    <col min="14344" max="14592" width="9.140625" style="3"/>
    <col min="14593" max="14593" width="7.42578125" style="3" customWidth="1"/>
    <col min="14594" max="14594" width="19" style="3" customWidth="1"/>
    <col min="14595" max="14598" width="9.140625" style="3"/>
    <col min="14599" max="14599" width="20.7109375" style="3" customWidth="1"/>
    <col min="14600" max="14848" width="9.140625" style="3"/>
    <col min="14849" max="14849" width="7.42578125" style="3" customWidth="1"/>
    <col min="14850" max="14850" width="19" style="3" customWidth="1"/>
    <col min="14851" max="14854" width="9.140625" style="3"/>
    <col min="14855" max="14855" width="20.7109375" style="3" customWidth="1"/>
    <col min="14856" max="15104" width="9.140625" style="3"/>
    <col min="15105" max="15105" width="7.42578125" style="3" customWidth="1"/>
    <col min="15106" max="15106" width="19" style="3" customWidth="1"/>
    <col min="15107" max="15110" width="9.140625" style="3"/>
    <col min="15111" max="15111" width="20.7109375" style="3" customWidth="1"/>
    <col min="15112" max="15360" width="9.140625" style="3"/>
    <col min="15361" max="15361" width="7.42578125" style="3" customWidth="1"/>
    <col min="15362" max="15362" width="19" style="3" customWidth="1"/>
    <col min="15363" max="15366" width="9.140625" style="3"/>
    <col min="15367" max="15367" width="20.7109375" style="3" customWidth="1"/>
    <col min="15368" max="15616" width="9.140625" style="3"/>
    <col min="15617" max="15617" width="7.42578125" style="3" customWidth="1"/>
    <col min="15618" max="15618" width="19" style="3" customWidth="1"/>
    <col min="15619" max="15622" width="9.140625" style="3"/>
    <col min="15623" max="15623" width="20.7109375" style="3" customWidth="1"/>
    <col min="15624" max="15872" width="9.140625" style="3"/>
    <col min="15873" max="15873" width="7.42578125" style="3" customWidth="1"/>
    <col min="15874" max="15874" width="19" style="3" customWidth="1"/>
    <col min="15875" max="15878" width="9.140625" style="3"/>
    <col min="15879" max="15879" width="20.7109375" style="3" customWidth="1"/>
    <col min="15880" max="16128" width="9.140625" style="3"/>
    <col min="16129" max="16129" width="7.42578125" style="3" customWidth="1"/>
    <col min="16130" max="16130" width="19" style="3" customWidth="1"/>
    <col min="16131" max="16134" width="9.140625" style="3"/>
    <col min="16135" max="16135" width="20.7109375" style="3" customWidth="1"/>
    <col min="16136" max="16384" width="9.140625" style="3"/>
  </cols>
  <sheetData>
    <row r="1" spans="1:7" s="1" customFormat="1" ht="44.25">
      <c r="A1" s="479"/>
      <c r="B1" s="479"/>
      <c r="C1" s="479"/>
      <c r="D1" s="479"/>
      <c r="E1" s="479"/>
      <c r="F1" s="479"/>
      <c r="G1" s="479"/>
    </row>
    <row r="2" spans="1:7" s="1" customFormat="1" ht="44.25">
      <c r="A2" s="2"/>
      <c r="B2" s="2"/>
      <c r="C2" s="2"/>
      <c r="D2" s="2"/>
      <c r="E2" s="2"/>
      <c r="F2" s="2"/>
      <c r="G2" s="2"/>
    </row>
    <row r="3" spans="1:7" ht="23.25">
      <c r="A3" s="480" t="s">
        <v>92</v>
      </c>
      <c r="B3" s="481"/>
      <c r="C3" s="481"/>
      <c r="D3" s="481"/>
      <c r="E3" s="481"/>
      <c r="F3" s="481"/>
      <c r="G3" s="482"/>
    </row>
    <row r="4" spans="1:7" s="4" customFormat="1" ht="18">
      <c r="A4" s="110"/>
      <c r="B4" s="110"/>
      <c r="C4" s="110"/>
      <c r="D4" s="110"/>
      <c r="E4" s="110"/>
      <c r="F4" s="110"/>
      <c r="G4" s="110"/>
    </row>
    <row r="5" spans="1:7" s="4" customFormat="1" ht="18">
      <c r="A5" s="110"/>
      <c r="B5" s="110"/>
      <c r="C5" s="110"/>
      <c r="D5" s="110"/>
      <c r="E5" s="110"/>
      <c r="F5" s="110"/>
      <c r="G5" s="110"/>
    </row>
    <row r="6" spans="1:7" ht="18">
      <c r="A6" s="483" t="s">
        <v>0</v>
      </c>
      <c r="B6" s="484"/>
      <c r="C6" s="484"/>
      <c r="D6" s="484"/>
      <c r="E6" s="484"/>
      <c r="F6" s="484"/>
      <c r="G6" s="485"/>
    </row>
    <row r="7" spans="1:7" ht="18">
      <c r="A7" s="486" t="s">
        <v>89</v>
      </c>
      <c r="B7" s="487"/>
      <c r="C7" s="487"/>
      <c r="D7" s="487"/>
      <c r="E7" s="487"/>
      <c r="F7" s="487"/>
      <c r="G7" s="488"/>
    </row>
    <row r="8" spans="1:7">
      <c r="A8" s="111"/>
      <c r="B8" s="111"/>
      <c r="C8" s="111"/>
      <c r="D8" s="111"/>
      <c r="E8" s="111"/>
      <c r="F8" s="111"/>
      <c r="G8" s="111"/>
    </row>
    <row r="9" spans="1:7">
      <c r="A9" s="111"/>
      <c r="B9" s="111"/>
      <c r="C9" s="111"/>
      <c r="D9" s="111"/>
      <c r="E9" s="111"/>
      <c r="F9" s="111"/>
      <c r="G9" s="111"/>
    </row>
    <row r="10" spans="1:7">
      <c r="A10" s="111"/>
      <c r="B10" s="111"/>
      <c r="C10" s="111"/>
      <c r="D10" s="111"/>
      <c r="E10" s="111"/>
      <c r="F10" s="111"/>
      <c r="G10" s="111"/>
    </row>
    <row r="11" spans="1:7">
      <c r="A11" s="112"/>
      <c r="B11" s="112"/>
      <c r="C11" s="112"/>
      <c r="D11" s="112"/>
      <c r="E11" s="112"/>
      <c r="F11" s="112"/>
      <c r="G11" s="112"/>
    </row>
    <row r="12" spans="1:7">
      <c r="A12" s="112"/>
      <c r="B12" s="254" t="s">
        <v>1</v>
      </c>
      <c r="C12" s="109" t="s">
        <v>93</v>
      </c>
      <c r="D12" s="112"/>
      <c r="E12" s="112"/>
      <c r="F12" s="112"/>
      <c r="G12" s="112"/>
    </row>
    <row r="13" spans="1:7">
      <c r="A13" s="112"/>
      <c r="B13" s="112"/>
      <c r="C13" s="109" t="s">
        <v>94</v>
      </c>
      <c r="D13" s="112"/>
      <c r="E13" s="112"/>
      <c r="F13" s="112"/>
      <c r="G13" s="112"/>
    </row>
    <row r="14" spans="1:7">
      <c r="A14" s="112"/>
      <c r="B14" s="112"/>
      <c r="C14" s="112"/>
      <c r="D14" s="112"/>
      <c r="E14" s="112"/>
      <c r="F14" s="112"/>
      <c r="G14" s="112"/>
    </row>
    <row r="15" spans="1:7">
      <c r="A15" s="112"/>
      <c r="B15" s="254" t="s">
        <v>2</v>
      </c>
      <c r="C15" s="109" t="s">
        <v>95</v>
      </c>
      <c r="D15" s="112"/>
      <c r="E15" s="112"/>
      <c r="F15" s="112"/>
      <c r="G15" s="112"/>
    </row>
    <row r="16" spans="1:7">
      <c r="A16" s="112"/>
      <c r="B16" s="112"/>
      <c r="C16" s="254" t="s">
        <v>96</v>
      </c>
      <c r="D16" s="112"/>
      <c r="E16" s="112"/>
      <c r="F16" s="112"/>
      <c r="G16" s="112"/>
    </row>
    <row r="17" spans="1:7">
      <c r="A17" s="112"/>
      <c r="B17" s="112"/>
      <c r="C17" s="112"/>
      <c r="D17" s="112"/>
      <c r="E17" s="112"/>
      <c r="F17" s="112"/>
      <c r="G17" s="112"/>
    </row>
    <row r="18" spans="1:7">
      <c r="A18" s="112"/>
      <c r="B18" s="254" t="s">
        <v>3</v>
      </c>
      <c r="C18" s="109" t="s">
        <v>95</v>
      </c>
      <c r="D18" s="109"/>
      <c r="E18" s="109"/>
      <c r="F18" s="109"/>
      <c r="G18" s="112"/>
    </row>
    <row r="19" spans="1:7">
      <c r="A19" s="112"/>
      <c r="B19" s="112"/>
      <c r="C19" s="254" t="s">
        <v>96</v>
      </c>
      <c r="D19" s="109"/>
      <c r="E19" s="109"/>
      <c r="F19" s="109"/>
      <c r="G19" s="112"/>
    </row>
    <row r="20" spans="1:7">
      <c r="A20" s="112"/>
      <c r="B20" s="112"/>
      <c r="C20" s="109"/>
      <c r="D20" s="109"/>
      <c r="E20" s="109"/>
      <c r="F20" s="109"/>
      <c r="G20" s="112"/>
    </row>
    <row r="21" spans="1:7">
      <c r="A21" s="112"/>
      <c r="B21" s="112"/>
      <c r="C21" s="112"/>
      <c r="D21" s="112"/>
      <c r="E21" s="112"/>
      <c r="F21" s="112"/>
      <c r="G21" s="112"/>
    </row>
    <row r="22" spans="1:7">
      <c r="A22" s="112"/>
      <c r="B22" s="112"/>
      <c r="C22" s="112"/>
      <c r="D22" s="112"/>
      <c r="E22" s="112"/>
      <c r="F22" s="112"/>
      <c r="G22" s="112"/>
    </row>
    <row r="23" spans="1:7">
      <c r="A23" s="112"/>
      <c r="B23" s="254" t="s">
        <v>4</v>
      </c>
      <c r="C23" s="254" t="s">
        <v>16</v>
      </c>
      <c r="D23" s="254"/>
      <c r="E23" s="112"/>
      <c r="F23" s="112"/>
      <c r="G23" s="112"/>
    </row>
    <row r="24" spans="1:7">
      <c r="A24" s="112"/>
      <c r="B24" s="254"/>
      <c r="C24" s="254" t="s">
        <v>17</v>
      </c>
      <c r="D24" s="254"/>
      <c r="E24" s="112"/>
      <c r="F24" s="112"/>
      <c r="G24" s="112"/>
    </row>
    <row r="25" spans="1:7">
      <c r="A25" s="112"/>
      <c r="B25" s="254"/>
      <c r="C25" s="254" t="s">
        <v>18</v>
      </c>
      <c r="D25" s="254"/>
      <c r="E25" s="112"/>
      <c r="F25" s="112"/>
      <c r="G25" s="112"/>
    </row>
    <row r="26" spans="1:7">
      <c r="A26" s="112"/>
      <c r="B26" s="112"/>
      <c r="C26" s="112"/>
      <c r="D26" s="112"/>
      <c r="E26" s="112"/>
      <c r="F26" s="112"/>
      <c r="G26" s="112"/>
    </row>
    <row r="27" spans="1:7">
      <c r="A27" s="112"/>
      <c r="B27" s="112"/>
      <c r="C27" s="112"/>
      <c r="D27" s="112"/>
      <c r="E27" s="112"/>
      <c r="F27" s="112"/>
      <c r="G27" s="112"/>
    </row>
    <row r="28" spans="1:7">
      <c r="A28" s="112"/>
      <c r="B28" s="112"/>
      <c r="C28" s="112"/>
      <c r="D28" s="112"/>
      <c r="E28" s="112"/>
      <c r="F28" s="112"/>
      <c r="G28" s="112"/>
    </row>
    <row r="29" spans="1:7">
      <c r="A29" s="112"/>
      <c r="B29" s="112"/>
      <c r="C29" s="112"/>
      <c r="D29" s="112"/>
      <c r="E29" s="112"/>
      <c r="F29" s="112"/>
      <c r="G29" s="112"/>
    </row>
    <row r="30" spans="1:7">
      <c r="B30" s="109"/>
      <c r="C30" s="109"/>
      <c r="D30" s="109"/>
      <c r="E30" s="109"/>
      <c r="F30" s="109"/>
      <c r="G30" s="109"/>
    </row>
    <row r="32" spans="1:7">
      <c r="A32" s="478" t="s">
        <v>97</v>
      </c>
      <c r="B32" s="478"/>
      <c r="C32" s="478"/>
      <c r="D32" s="253"/>
      <c r="E32" s="253"/>
      <c r="F32" s="253"/>
      <c r="G32" s="253"/>
    </row>
    <row r="33" spans="1:7">
      <c r="A33" s="253"/>
      <c r="B33" s="253"/>
      <c r="C33" s="253"/>
      <c r="D33" s="253"/>
      <c r="E33" s="478" t="s">
        <v>90</v>
      </c>
      <c r="F33" s="478"/>
      <c r="G33" s="478"/>
    </row>
    <row r="34" spans="1:7">
      <c r="A34" s="253"/>
      <c r="B34" s="253"/>
      <c r="C34" s="253"/>
      <c r="D34" s="253"/>
      <c r="E34" s="478" t="s">
        <v>91</v>
      </c>
      <c r="F34" s="478"/>
      <c r="G34" s="478"/>
    </row>
  </sheetData>
  <mergeCells count="7">
    <mergeCell ref="E33:G33"/>
    <mergeCell ref="E34:G34"/>
    <mergeCell ref="A1:G1"/>
    <mergeCell ref="A3:G3"/>
    <mergeCell ref="A6:G6"/>
    <mergeCell ref="A7:G7"/>
    <mergeCell ref="A32:C32"/>
  </mergeCells>
  <pageMargins left="0.98425196850393704" right="0.59055118110236215" top="0.59055118110236215" bottom="0.59055118110236215" header="0.59055118110236215" footer="0.5905511811023621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56"/>
  <sheetViews>
    <sheetView view="pageBreakPreview" zoomScaleNormal="100" zoomScaleSheetLayoutView="100" workbookViewId="0">
      <selection activeCell="B56" sqref="B56"/>
    </sheetView>
  </sheetViews>
  <sheetFormatPr defaultRowHeight="15"/>
  <cols>
    <col min="1" max="1" width="3" style="153" customWidth="1"/>
    <col min="2" max="2" width="85.42578125" style="154" customWidth="1"/>
    <col min="3" max="256" width="9.140625" style="150"/>
    <col min="257" max="257" width="3" style="150" customWidth="1"/>
    <col min="258" max="258" width="85.42578125" style="150" customWidth="1"/>
    <col min="259" max="512" width="9.140625" style="150"/>
    <col min="513" max="513" width="3" style="150" customWidth="1"/>
    <col min="514" max="514" width="85.42578125" style="150" customWidth="1"/>
    <col min="515" max="768" width="9.140625" style="150"/>
    <col min="769" max="769" width="3" style="150" customWidth="1"/>
    <col min="770" max="770" width="85.42578125" style="150" customWidth="1"/>
    <col min="771" max="1024" width="9.140625" style="150"/>
    <col min="1025" max="1025" width="3" style="150" customWidth="1"/>
    <col min="1026" max="1026" width="85.42578125" style="150" customWidth="1"/>
    <col min="1027" max="1280" width="9.140625" style="150"/>
    <col min="1281" max="1281" width="3" style="150" customWidth="1"/>
    <col min="1282" max="1282" width="85.42578125" style="150" customWidth="1"/>
    <col min="1283" max="1536" width="9.140625" style="150"/>
    <col min="1537" max="1537" width="3" style="150" customWidth="1"/>
    <col min="1538" max="1538" width="85.42578125" style="150" customWidth="1"/>
    <col min="1539" max="1792" width="9.140625" style="150"/>
    <col min="1793" max="1793" width="3" style="150" customWidth="1"/>
    <col min="1794" max="1794" width="85.42578125" style="150" customWidth="1"/>
    <col min="1795" max="2048" width="9.140625" style="150"/>
    <col min="2049" max="2049" width="3" style="150" customWidth="1"/>
    <col min="2050" max="2050" width="85.42578125" style="150" customWidth="1"/>
    <col min="2051" max="2304" width="9.140625" style="150"/>
    <col min="2305" max="2305" width="3" style="150" customWidth="1"/>
    <col min="2306" max="2306" width="85.42578125" style="150" customWidth="1"/>
    <col min="2307" max="2560" width="9.140625" style="150"/>
    <col min="2561" max="2561" width="3" style="150" customWidth="1"/>
    <col min="2562" max="2562" width="85.42578125" style="150" customWidth="1"/>
    <col min="2563" max="2816" width="9.140625" style="150"/>
    <col min="2817" max="2817" width="3" style="150" customWidth="1"/>
    <col min="2818" max="2818" width="85.42578125" style="150" customWidth="1"/>
    <col min="2819" max="3072" width="9.140625" style="150"/>
    <col min="3073" max="3073" width="3" style="150" customWidth="1"/>
    <col min="3074" max="3074" width="85.42578125" style="150" customWidth="1"/>
    <col min="3075" max="3328" width="9.140625" style="150"/>
    <col min="3329" max="3329" width="3" style="150" customWidth="1"/>
    <col min="3330" max="3330" width="85.42578125" style="150" customWidth="1"/>
    <col min="3331" max="3584" width="9.140625" style="150"/>
    <col min="3585" max="3585" width="3" style="150" customWidth="1"/>
    <col min="3586" max="3586" width="85.42578125" style="150" customWidth="1"/>
    <col min="3587" max="3840" width="9.140625" style="150"/>
    <col min="3841" max="3841" width="3" style="150" customWidth="1"/>
    <col min="3842" max="3842" width="85.42578125" style="150" customWidth="1"/>
    <col min="3843" max="4096" width="9.140625" style="150"/>
    <col min="4097" max="4097" width="3" style="150" customWidth="1"/>
    <col min="4098" max="4098" width="85.42578125" style="150" customWidth="1"/>
    <col min="4099" max="4352" width="9.140625" style="150"/>
    <col min="4353" max="4353" width="3" style="150" customWidth="1"/>
    <col min="4354" max="4354" width="85.42578125" style="150" customWidth="1"/>
    <col min="4355" max="4608" width="9.140625" style="150"/>
    <col min="4609" max="4609" width="3" style="150" customWidth="1"/>
    <col min="4610" max="4610" width="85.42578125" style="150" customWidth="1"/>
    <col min="4611" max="4864" width="9.140625" style="150"/>
    <col min="4865" max="4865" width="3" style="150" customWidth="1"/>
    <col min="4866" max="4866" width="85.42578125" style="150" customWidth="1"/>
    <col min="4867" max="5120" width="9.140625" style="150"/>
    <col min="5121" max="5121" width="3" style="150" customWidth="1"/>
    <col min="5122" max="5122" width="85.42578125" style="150" customWidth="1"/>
    <col min="5123" max="5376" width="9.140625" style="150"/>
    <col min="5377" max="5377" width="3" style="150" customWidth="1"/>
    <col min="5378" max="5378" width="85.42578125" style="150" customWidth="1"/>
    <col min="5379" max="5632" width="9.140625" style="150"/>
    <col min="5633" max="5633" width="3" style="150" customWidth="1"/>
    <col min="5634" max="5634" width="85.42578125" style="150" customWidth="1"/>
    <col min="5635" max="5888" width="9.140625" style="150"/>
    <col min="5889" max="5889" width="3" style="150" customWidth="1"/>
    <col min="5890" max="5890" width="85.42578125" style="150" customWidth="1"/>
    <col min="5891" max="6144" width="9.140625" style="150"/>
    <col min="6145" max="6145" width="3" style="150" customWidth="1"/>
    <col min="6146" max="6146" width="85.42578125" style="150" customWidth="1"/>
    <col min="6147" max="6400" width="9.140625" style="150"/>
    <col min="6401" max="6401" width="3" style="150" customWidth="1"/>
    <col min="6402" max="6402" width="85.42578125" style="150" customWidth="1"/>
    <col min="6403" max="6656" width="9.140625" style="150"/>
    <col min="6657" max="6657" width="3" style="150" customWidth="1"/>
    <col min="6658" max="6658" width="85.42578125" style="150" customWidth="1"/>
    <col min="6659" max="6912" width="9.140625" style="150"/>
    <col min="6913" max="6913" width="3" style="150" customWidth="1"/>
    <col min="6914" max="6914" width="85.42578125" style="150" customWidth="1"/>
    <col min="6915" max="7168" width="9.140625" style="150"/>
    <col min="7169" max="7169" width="3" style="150" customWidth="1"/>
    <col min="7170" max="7170" width="85.42578125" style="150" customWidth="1"/>
    <col min="7171" max="7424" width="9.140625" style="150"/>
    <col min="7425" max="7425" width="3" style="150" customWidth="1"/>
    <col min="7426" max="7426" width="85.42578125" style="150" customWidth="1"/>
    <col min="7427" max="7680" width="9.140625" style="150"/>
    <col min="7681" max="7681" width="3" style="150" customWidth="1"/>
    <col min="7682" max="7682" width="85.42578125" style="150" customWidth="1"/>
    <col min="7683" max="7936" width="9.140625" style="150"/>
    <col min="7937" max="7937" width="3" style="150" customWidth="1"/>
    <col min="7938" max="7938" width="85.42578125" style="150" customWidth="1"/>
    <col min="7939" max="8192" width="9.140625" style="150"/>
    <col min="8193" max="8193" width="3" style="150" customWidth="1"/>
    <col min="8194" max="8194" width="85.42578125" style="150" customWidth="1"/>
    <col min="8195" max="8448" width="9.140625" style="150"/>
    <col min="8449" max="8449" width="3" style="150" customWidth="1"/>
    <col min="8450" max="8450" width="85.42578125" style="150" customWidth="1"/>
    <col min="8451" max="8704" width="9.140625" style="150"/>
    <col min="8705" max="8705" width="3" style="150" customWidth="1"/>
    <col min="8706" max="8706" width="85.42578125" style="150" customWidth="1"/>
    <col min="8707" max="8960" width="9.140625" style="150"/>
    <col min="8961" max="8961" width="3" style="150" customWidth="1"/>
    <col min="8962" max="8962" width="85.42578125" style="150" customWidth="1"/>
    <col min="8963" max="9216" width="9.140625" style="150"/>
    <col min="9217" max="9217" width="3" style="150" customWidth="1"/>
    <col min="9218" max="9218" width="85.42578125" style="150" customWidth="1"/>
    <col min="9219" max="9472" width="9.140625" style="150"/>
    <col min="9473" max="9473" width="3" style="150" customWidth="1"/>
    <col min="9474" max="9474" width="85.42578125" style="150" customWidth="1"/>
    <col min="9475" max="9728" width="9.140625" style="150"/>
    <col min="9729" max="9729" width="3" style="150" customWidth="1"/>
    <col min="9730" max="9730" width="85.42578125" style="150" customWidth="1"/>
    <col min="9731" max="9984" width="9.140625" style="150"/>
    <col min="9985" max="9985" width="3" style="150" customWidth="1"/>
    <col min="9986" max="9986" width="85.42578125" style="150" customWidth="1"/>
    <col min="9987" max="10240" width="9.140625" style="150"/>
    <col min="10241" max="10241" width="3" style="150" customWidth="1"/>
    <col min="10242" max="10242" width="85.42578125" style="150" customWidth="1"/>
    <col min="10243" max="10496" width="9.140625" style="150"/>
    <col min="10497" max="10497" width="3" style="150" customWidth="1"/>
    <col min="10498" max="10498" width="85.42578125" style="150" customWidth="1"/>
    <col min="10499" max="10752" width="9.140625" style="150"/>
    <col min="10753" max="10753" width="3" style="150" customWidth="1"/>
    <col min="10754" max="10754" width="85.42578125" style="150" customWidth="1"/>
    <col min="10755" max="11008" width="9.140625" style="150"/>
    <col min="11009" max="11009" width="3" style="150" customWidth="1"/>
    <col min="11010" max="11010" width="85.42578125" style="150" customWidth="1"/>
    <col min="11011" max="11264" width="9.140625" style="150"/>
    <col min="11265" max="11265" width="3" style="150" customWidth="1"/>
    <col min="11266" max="11266" width="85.42578125" style="150" customWidth="1"/>
    <col min="11267" max="11520" width="9.140625" style="150"/>
    <col min="11521" max="11521" width="3" style="150" customWidth="1"/>
    <col min="11522" max="11522" width="85.42578125" style="150" customWidth="1"/>
    <col min="11523" max="11776" width="9.140625" style="150"/>
    <col min="11777" max="11777" width="3" style="150" customWidth="1"/>
    <col min="11778" max="11778" width="85.42578125" style="150" customWidth="1"/>
    <col min="11779" max="12032" width="9.140625" style="150"/>
    <col min="12033" max="12033" width="3" style="150" customWidth="1"/>
    <col min="12034" max="12034" width="85.42578125" style="150" customWidth="1"/>
    <col min="12035" max="12288" width="9.140625" style="150"/>
    <col min="12289" max="12289" width="3" style="150" customWidth="1"/>
    <col min="12290" max="12290" width="85.42578125" style="150" customWidth="1"/>
    <col min="12291" max="12544" width="9.140625" style="150"/>
    <col min="12545" max="12545" width="3" style="150" customWidth="1"/>
    <col min="12546" max="12546" width="85.42578125" style="150" customWidth="1"/>
    <col min="12547" max="12800" width="9.140625" style="150"/>
    <col min="12801" max="12801" width="3" style="150" customWidth="1"/>
    <col min="12802" max="12802" width="85.42578125" style="150" customWidth="1"/>
    <col min="12803" max="13056" width="9.140625" style="150"/>
    <col min="13057" max="13057" width="3" style="150" customWidth="1"/>
    <col min="13058" max="13058" width="85.42578125" style="150" customWidth="1"/>
    <col min="13059" max="13312" width="9.140625" style="150"/>
    <col min="13313" max="13313" width="3" style="150" customWidth="1"/>
    <col min="13314" max="13314" width="85.42578125" style="150" customWidth="1"/>
    <col min="13315" max="13568" width="9.140625" style="150"/>
    <col min="13569" max="13569" width="3" style="150" customWidth="1"/>
    <col min="13570" max="13570" width="85.42578125" style="150" customWidth="1"/>
    <col min="13571" max="13824" width="9.140625" style="150"/>
    <col min="13825" max="13825" width="3" style="150" customWidth="1"/>
    <col min="13826" max="13826" width="85.42578125" style="150" customWidth="1"/>
    <col min="13827" max="14080" width="9.140625" style="150"/>
    <col min="14081" max="14081" width="3" style="150" customWidth="1"/>
    <col min="14082" max="14082" width="85.42578125" style="150" customWidth="1"/>
    <col min="14083" max="14336" width="9.140625" style="150"/>
    <col min="14337" max="14337" width="3" style="150" customWidth="1"/>
    <col min="14338" max="14338" width="85.42578125" style="150" customWidth="1"/>
    <col min="14339" max="14592" width="9.140625" style="150"/>
    <col min="14593" max="14593" width="3" style="150" customWidth="1"/>
    <col min="14594" max="14594" width="85.42578125" style="150" customWidth="1"/>
    <col min="14595" max="14848" width="9.140625" style="150"/>
    <col min="14849" max="14849" width="3" style="150" customWidth="1"/>
    <col min="14850" max="14850" width="85.42578125" style="150" customWidth="1"/>
    <col min="14851" max="15104" width="9.140625" style="150"/>
    <col min="15105" max="15105" width="3" style="150" customWidth="1"/>
    <col min="15106" max="15106" width="85.42578125" style="150" customWidth="1"/>
    <col min="15107" max="15360" width="9.140625" style="150"/>
    <col min="15361" max="15361" width="3" style="150" customWidth="1"/>
    <col min="15362" max="15362" width="85.42578125" style="150" customWidth="1"/>
    <col min="15363" max="15616" width="9.140625" style="150"/>
    <col min="15617" max="15617" width="3" style="150" customWidth="1"/>
    <col min="15618" max="15618" width="85.42578125" style="150" customWidth="1"/>
    <col min="15619" max="15872" width="9.140625" style="150"/>
    <col min="15873" max="15873" width="3" style="150" customWidth="1"/>
    <col min="15874" max="15874" width="85.42578125" style="150" customWidth="1"/>
    <col min="15875" max="16128" width="9.140625" style="150"/>
    <col min="16129" max="16129" width="3" style="150" customWidth="1"/>
    <col min="16130" max="16130" width="85.42578125" style="150" customWidth="1"/>
    <col min="16131" max="16384" width="9.140625" style="150"/>
  </cols>
  <sheetData>
    <row r="1" spans="1:2" s="148" customFormat="1">
      <c r="A1" s="255"/>
      <c r="B1" s="256"/>
    </row>
    <row r="2" spans="1:2" s="149" customFormat="1" ht="15.75">
      <c r="A2" s="257"/>
      <c r="B2" s="258" t="s">
        <v>26</v>
      </c>
    </row>
    <row r="3" spans="1:2">
      <c r="A3" s="255"/>
      <c r="B3" s="259"/>
    </row>
    <row r="4" spans="1:2">
      <c r="A4" s="255"/>
      <c r="B4" s="260" t="s">
        <v>77</v>
      </c>
    </row>
    <row r="5" spans="1:2">
      <c r="A5" s="255"/>
      <c r="B5" s="259"/>
    </row>
    <row r="6" spans="1:2" s="151" customFormat="1">
      <c r="A6" s="255"/>
      <c r="B6" s="261"/>
    </row>
    <row r="7" spans="1:2" s="152" customFormat="1" ht="51">
      <c r="A7" s="262" t="s">
        <v>27</v>
      </c>
      <c r="B7" s="263" t="s">
        <v>28</v>
      </c>
    </row>
    <row r="8" spans="1:2" s="152" customFormat="1" ht="12.75">
      <c r="A8" s="262"/>
      <c r="B8" s="264"/>
    </row>
    <row r="9" spans="1:2" s="152" customFormat="1" ht="12.75">
      <c r="A9" s="262" t="s">
        <v>29</v>
      </c>
      <c r="B9" s="264" t="s">
        <v>30</v>
      </c>
    </row>
    <row r="10" spans="1:2" s="152" customFormat="1" ht="15.75" customHeight="1">
      <c r="A10" s="262"/>
      <c r="B10" s="264"/>
    </row>
    <row r="11" spans="1:2" s="151" customFormat="1" ht="25.5">
      <c r="A11" s="255" t="s">
        <v>31</v>
      </c>
      <c r="B11" s="264" t="s">
        <v>32</v>
      </c>
    </row>
    <row r="12" spans="1:2" s="140" customFormat="1" ht="12.75">
      <c r="A12" s="262"/>
      <c r="B12" s="264"/>
    </row>
    <row r="13" spans="1:2" s="140" customFormat="1" ht="15" customHeight="1">
      <c r="A13" s="262" t="s">
        <v>33</v>
      </c>
      <c r="B13" s="263" t="s">
        <v>34</v>
      </c>
    </row>
    <row r="14" spans="1:2" s="151" customFormat="1">
      <c r="A14" s="255"/>
      <c r="B14" s="264"/>
    </row>
    <row r="15" spans="1:2" s="140" customFormat="1" ht="38.25">
      <c r="A15" s="262" t="s">
        <v>35</v>
      </c>
      <c r="B15" s="263" t="s">
        <v>36</v>
      </c>
    </row>
    <row r="16" spans="1:2" s="140" customFormat="1" ht="12.75">
      <c r="A16" s="262"/>
      <c r="B16" s="264"/>
    </row>
    <row r="17" spans="1:2" s="152" customFormat="1" ht="25.5">
      <c r="A17" s="262" t="s">
        <v>37</v>
      </c>
      <c r="B17" s="263" t="s">
        <v>38</v>
      </c>
    </row>
    <row r="18" spans="1:2" s="140" customFormat="1" ht="12.75">
      <c r="A18" s="262"/>
      <c r="B18" s="264"/>
    </row>
    <row r="19" spans="1:2" s="152" customFormat="1" ht="38.25">
      <c r="A19" s="262" t="s">
        <v>39</v>
      </c>
      <c r="B19" s="264" t="s">
        <v>40</v>
      </c>
    </row>
    <row r="20" spans="1:2" s="151" customFormat="1">
      <c r="A20" s="265"/>
      <c r="B20" s="264"/>
    </row>
    <row r="21" spans="1:2" s="152" customFormat="1" ht="51">
      <c r="A21" s="262" t="s">
        <v>41</v>
      </c>
      <c r="B21" s="264" t="s">
        <v>42</v>
      </c>
    </row>
    <row r="22" spans="1:2" s="151" customFormat="1">
      <c r="A22" s="262"/>
      <c r="B22" s="264"/>
    </row>
    <row r="23" spans="1:2" s="152" customFormat="1" ht="51">
      <c r="A23" s="262" t="s">
        <v>43</v>
      </c>
      <c r="B23" s="264" t="s">
        <v>44</v>
      </c>
    </row>
    <row r="24" spans="1:2" s="140" customFormat="1" ht="12.75">
      <c r="A24" s="262"/>
      <c r="B24" s="264"/>
    </row>
    <row r="25" spans="1:2" s="152" customFormat="1" ht="63.75">
      <c r="A25" s="262" t="s">
        <v>45</v>
      </c>
      <c r="B25" s="264" t="s">
        <v>46</v>
      </c>
    </row>
    <row r="26" spans="1:2" s="152" customFormat="1" ht="12.75">
      <c r="A26" s="262"/>
      <c r="B26" s="264"/>
    </row>
    <row r="27" spans="1:2" s="152" customFormat="1" ht="25.5">
      <c r="A27" s="262" t="s">
        <v>47</v>
      </c>
      <c r="B27" s="264" t="s">
        <v>48</v>
      </c>
    </row>
    <row r="28" spans="1:2" s="152" customFormat="1" ht="12.75">
      <c r="A28" s="262"/>
      <c r="B28" s="264"/>
    </row>
    <row r="29" spans="1:2" s="152" customFormat="1" ht="12.75">
      <c r="A29" s="262" t="s">
        <v>49</v>
      </c>
      <c r="B29" s="264" t="s">
        <v>50</v>
      </c>
    </row>
    <row r="30" spans="1:2" s="152" customFormat="1" ht="12.75">
      <c r="A30" s="262"/>
      <c r="B30" s="264"/>
    </row>
    <row r="31" spans="1:2" s="152" customFormat="1" ht="63.75">
      <c r="A31" s="262" t="s">
        <v>51</v>
      </c>
      <c r="B31" s="264" t="s">
        <v>52</v>
      </c>
    </row>
    <row r="32" spans="1:2" s="152" customFormat="1" ht="12.75">
      <c r="A32" s="262"/>
      <c r="B32" s="264"/>
    </row>
    <row r="33" spans="1:2" s="152" customFormat="1" ht="25.5">
      <c r="A33" s="262" t="s">
        <v>53</v>
      </c>
      <c r="B33" s="264" t="s">
        <v>54</v>
      </c>
    </row>
    <row r="34" spans="1:2" s="152" customFormat="1" ht="12.75">
      <c r="A34" s="262"/>
      <c r="B34" s="264"/>
    </row>
    <row r="35" spans="1:2" s="152" customFormat="1" ht="25.5">
      <c r="A35" s="262" t="s">
        <v>55</v>
      </c>
      <c r="B35" s="264" t="s">
        <v>56</v>
      </c>
    </row>
    <row r="36" spans="1:2" s="152" customFormat="1" ht="12.75">
      <c r="A36" s="262"/>
      <c r="B36" s="264"/>
    </row>
    <row r="37" spans="1:2" s="152" customFormat="1" ht="25.5">
      <c r="A37" s="262" t="s">
        <v>57</v>
      </c>
      <c r="B37" s="264" t="s">
        <v>58</v>
      </c>
    </row>
    <row r="38" spans="1:2" s="152" customFormat="1" ht="12.75">
      <c r="A38" s="262"/>
      <c r="B38" s="264"/>
    </row>
    <row r="39" spans="1:2" s="152" customFormat="1" ht="12.75">
      <c r="A39" s="262" t="s">
        <v>59</v>
      </c>
      <c r="B39" s="264" t="s">
        <v>60</v>
      </c>
    </row>
    <row r="40" spans="1:2" s="152" customFormat="1" ht="12.75">
      <c r="A40" s="262"/>
      <c r="B40" s="264"/>
    </row>
    <row r="41" spans="1:2" s="152" customFormat="1" ht="25.5">
      <c r="A41" s="262" t="s">
        <v>61</v>
      </c>
      <c r="B41" s="264" t="s">
        <v>62</v>
      </c>
    </row>
    <row r="42" spans="1:2" s="152" customFormat="1" ht="12.75">
      <c r="A42" s="262"/>
      <c r="B42" s="264"/>
    </row>
    <row r="43" spans="1:2" s="152" customFormat="1" ht="25.5">
      <c r="A43" s="262" t="s">
        <v>63</v>
      </c>
      <c r="B43" s="264" t="s">
        <v>64</v>
      </c>
    </row>
    <row r="44" spans="1:2" s="152" customFormat="1" ht="12.75">
      <c r="A44" s="262"/>
      <c r="B44" s="264"/>
    </row>
    <row r="45" spans="1:2" s="152" customFormat="1" ht="25.5">
      <c r="A45" s="262" t="s">
        <v>65</v>
      </c>
      <c r="B45" s="264" t="s">
        <v>66</v>
      </c>
    </row>
    <row r="46" spans="1:2" s="152" customFormat="1" ht="12.75">
      <c r="A46" s="262"/>
      <c r="B46" s="264"/>
    </row>
    <row r="47" spans="1:2" s="152" customFormat="1" ht="51">
      <c r="A47" s="262" t="s">
        <v>67</v>
      </c>
      <c r="B47" s="264" t="s">
        <v>68</v>
      </c>
    </row>
    <row r="48" spans="1:2" s="152" customFormat="1" ht="12.75">
      <c r="A48" s="262"/>
      <c r="B48" s="264"/>
    </row>
    <row r="49" spans="1:2" s="152" customFormat="1" ht="25.5">
      <c r="A49" s="262" t="s">
        <v>69</v>
      </c>
      <c r="B49" s="264" t="s">
        <v>70</v>
      </c>
    </row>
    <row r="50" spans="1:2" s="152" customFormat="1" ht="12.75">
      <c r="A50" s="262"/>
      <c r="B50" s="264"/>
    </row>
    <row r="51" spans="1:2" s="152" customFormat="1" ht="38.25">
      <c r="A51" s="262" t="s">
        <v>71</v>
      </c>
      <c r="B51" s="264" t="s">
        <v>72</v>
      </c>
    </row>
    <row r="52" spans="1:2" s="152" customFormat="1" ht="12.75">
      <c r="A52" s="262"/>
      <c r="B52" s="264"/>
    </row>
    <row r="53" spans="1:2" s="152" customFormat="1" ht="25.5">
      <c r="A53" s="262" t="s">
        <v>73</v>
      </c>
      <c r="B53" s="264" t="s">
        <v>74</v>
      </c>
    </row>
    <row r="54" spans="1:2" s="152" customFormat="1" ht="12.75">
      <c r="A54" s="262"/>
      <c r="B54" s="264"/>
    </row>
    <row r="55" spans="1:2" s="152" customFormat="1" ht="25.5">
      <c r="A55" s="262" t="s">
        <v>75</v>
      </c>
      <c r="B55" s="264" t="s">
        <v>76</v>
      </c>
    </row>
    <row r="56" spans="1:2" s="151" customFormat="1">
      <c r="A56" s="265"/>
      <c r="B56" s="264"/>
    </row>
  </sheetData>
  <pageMargins left="0.98425196850393704" right="0.51181102362204722" top="0.74803149606299213" bottom="0.74803149606299213" header="0.31496062992125984" footer="0.31496062992125984"/>
  <pageSetup paperSize="9" scale="97" orientation="portrait" r:id="rId1"/>
  <rowBreaks count="1" manualBreakCount="1">
    <brk id="33"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6"/>
  <sheetViews>
    <sheetView view="pageBreakPreview" zoomScaleNormal="100" zoomScaleSheetLayoutView="100" workbookViewId="0">
      <selection activeCell="D26" sqref="D26"/>
    </sheetView>
  </sheetViews>
  <sheetFormatPr defaultRowHeight="15.75"/>
  <cols>
    <col min="1" max="1" width="9.85546875" style="92" customWidth="1"/>
    <col min="2" max="2" width="17.140625" style="93" customWidth="1"/>
    <col min="3" max="5" width="9.140625" style="93" customWidth="1"/>
    <col min="6" max="6" width="6.140625" style="93" customWidth="1"/>
    <col min="7" max="7" width="27.140625" style="94" customWidth="1"/>
    <col min="8" max="8" width="16.42578125" style="66" customWidth="1"/>
    <col min="9" max="9" width="13" style="66" bestFit="1" customWidth="1"/>
    <col min="10" max="10" width="9.140625" style="66"/>
    <col min="11" max="256" width="9.140625" style="67"/>
    <col min="257" max="257" width="9.85546875" style="67" customWidth="1"/>
    <col min="258" max="258" width="17.140625" style="67" customWidth="1"/>
    <col min="259" max="261" width="9.140625" style="67" customWidth="1"/>
    <col min="262" max="262" width="14.85546875" style="67" customWidth="1"/>
    <col min="263" max="263" width="23.42578125" style="67" bestFit="1" customWidth="1"/>
    <col min="264" max="264" width="25.5703125" style="67" customWidth="1"/>
    <col min="265" max="265" width="13" style="67" bestFit="1" customWidth="1"/>
    <col min="266" max="512" width="9.140625" style="67"/>
    <col min="513" max="513" width="9.85546875" style="67" customWidth="1"/>
    <col min="514" max="514" width="17.140625" style="67" customWidth="1"/>
    <col min="515" max="517" width="9.140625" style="67" customWidth="1"/>
    <col min="518" max="518" width="14.85546875" style="67" customWidth="1"/>
    <col min="519" max="519" width="23.42578125" style="67" bestFit="1" customWidth="1"/>
    <col min="520" max="520" width="25.5703125" style="67" customWidth="1"/>
    <col min="521" max="521" width="13" style="67" bestFit="1" customWidth="1"/>
    <col min="522" max="768" width="9.140625" style="67"/>
    <col min="769" max="769" width="9.85546875" style="67" customWidth="1"/>
    <col min="770" max="770" width="17.140625" style="67" customWidth="1"/>
    <col min="771" max="773" width="9.140625" style="67" customWidth="1"/>
    <col min="774" max="774" width="14.85546875" style="67" customWidth="1"/>
    <col min="775" max="775" width="23.42578125" style="67" bestFit="1" customWidth="1"/>
    <col min="776" max="776" width="25.5703125" style="67" customWidth="1"/>
    <col min="777" max="777" width="13" style="67" bestFit="1" customWidth="1"/>
    <col min="778" max="1024" width="9.140625" style="67"/>
    <col min="1025" max="1025" width="9.85546875" style="67" customWidth="1"/>
    <col min="1026" max="1026" width="17.140625" style="67" customWidth="1"/>
    <col min="1027" max="1029" width="9.140625" style="67" customWidth="1"/>
    <col min="1030" max="1030" width="14.85546875" style="67" customWidth="1"/>
    <col min="1031" max="1031" width="23.42578125" style="67" bestFit="1" customWidth="1"/>
    <col min="1032" max="1032" width="25.5703125" style="67" customWidth="1"/>
    <col min="1033" max="1033" width="13" style="67" bestFit="1" customWidth="1"/>
    <col min="1034" max="1280" width="9.140625" style="67"/>
    <col min="1281" max="1281" width="9.85546875" style="67" customWidth="1"/>
    <col min="1282" max="1282" width="17.140625" style="67" customWidth="1"/>
    <col min="1283" max="1285" width="9.140625" style="67" customWidth="1"/>
    <col min="1286" max="1286" width="14.85546875" style="67" customWidth="1"/>
    <col min="1287" max="1287" width="23.42578125" style="67" bestFit="1" customWidth="1"/>
    <col min="1288" max="1288" width="25.5703125" style="67" customWidth="1"/>
    <col min="1289" max="1289" width="13" style="67" bestFit="1" customWidth="1"/>
    <col min="1290" max="1536" width="9.140625" style="67"/>
    <col min="1537" max="1537" width="9.85546875" style="67" customWidth="1"/>
    <col min="1538" max="1538" width="17.140625" style="67" customWidth="1"/>
    <col min="1539" max="1541" width="9.140625" style="67" customWidth="1"/>
    <col min="1542" max="1542" width="14.85546875" style="67" customWidth="1"/>
    <col min="1543" max="1543" width="23.42578125" style="67" bestFit="1" customWidth="1"/>
    <col min="1544" max="1544" width="25.5703125" style="67" customWidth="1"/>
    <col min="1545" max="1545" width="13" style="67" bestFit="1" customWidth="1"/>
    <col min="1546" max="1792" width="9.140625" style="67"/>
    <col min="1793" max="1793" width="9.85546875" style="67" customWidth="1"/>
    <col min="1794" max="1794" width="17.140625" style="67" customWidth="1"/>
    <col min="1795" max="1797" width="9.140625" style="67" customWidth="1"/>
    <col min="1798" max="1798" width="14.85546875" style="67" customWidth="1"/>
    <col min="1799" max="1799" width="23.42578125" style="67" bestFit="1" customWidth="1"/>
    <col min="1800" max="1800" width="25.5703125" style="67" customWidth="1"/>
    <col min="1801" max="1801" width="13" style="67" bestFit="1" customWidth="1"/>
    <col min="1802" max="2048" width="9.140625" style="67"/>
    <col min="2049" max="2049" width="9.85546875" style="67" customWidth="1"/>
    <col min="2050" max="2050" width="17.140625" style="67" customWidth="1"/>
    <col min="2051" max="2053" width="9.140625" style="67" customWidth="1"/>
    <col min="2054" max="2054" width="14.85546875" style="67" customWidth="1"/>
    <col min="2055" max="2055" width="23.42578125" style="67" bestFit="1" customWidth="1"/>
    <col min="2056" max="2056" width="25.5703125" style="67" customWidth="1"/>
    <col min="2057" max="2057" width="13" style="67" bestFit="1" customWidth="1"/>
    <col min="2058" max="2304" width="9.140625" style="67"/>
    <col min="2305" max="2305" width="9.85546875" style="67" customWidth="1"/>
    <col min="2306" max="2306" width="17.140625" style="67" customWidth="1"/>
    <col min="2307" max="2309" width="9.140625" style="67" customWidth="1"/>
    <col min="2310" max="2310" width="14.85546875" style="67" customWidth="1"/>
    <col min="2311" max="2311" width="23.42578125" style="67" bestFit="1" customWidth="1"/>
    <col min="2312" max="2312" width="25.5703125" style="67" customWidth="1"/>
    <col min="2313" max="2313" width="13" style="67" bestFit="1" customWidth="1"/>
    <col min="2314" max="2560" width="9.140625" style="67"/>
    <col min="2561" max="2561" width="9.85546875" style="67" customWidth="1"/>
    <col min="2562" max="2562" width="17.140625" style="67" customWidth="1"/>
    <col min="2563" max="2565" width="9.140625" style="67" customWidth="1"/>
    <col min="2566" max="2566" width="14.85546875" style="67" customWidth="1"/>
    <col min="2567" max="2567" width="23.42578125" style="67" bestFit="1" customWidth="1"/>
    <col min="2568" max="2568" width="25.5703125" style="67" customWidth="1"/>
    <col min="2569" max="2569" width="13" style="67" bestFit="1" customWidth="1"/>
    <col min="2570" max="2816" width="9.140625" style="67"/>
    <col min="2817" max="2817" width="9.85546875" style="67" customWidth="1"/>
    <col min="2818" max="2818" width="17.140625" style="67" customWidth="1"/>
    <col min="2819" max="2821" width="9.140625" style="67" customWidth="1"/>
    <col min="2822" max="2822" width="14.85546875" style="67" customWidth="1"/>
    <col min="2823" max="2823" width="23.42578125" style="67" bestFit="1" customWidth="1"/>
    <col min="2824" max="2824" width="25.5703125" style="67" customWidth="1"/>
    <col min="2825" max="2825" width="13" style="67" bestFit="1" customWidth="1"/>
    <col min="2826" max="3072" width="9.140625" style="67"/>
    <col min="3073" max="3073" width="9.85546875" style="67" customWidth="1"/>
    <col min="3074" max="3074" width="17.140625" style="67" customWidth="1"/>
    <col min="3075" max="3077" width="9.140625" style="67" customWidth="1"/>
    <col min="3078" max="3078" width="14.85546875" style="67" customWidth="1"/>
    <col min="3079" max="3079" width="23.42578125" style="67" bestFit="1" customWidth="1"/>
    <col min="3080" max="3080" width="25.5703125" style="67" customWidth="1"/>
    <col min="3081" max="3081" width="13" style="67" bestFit="1" customWidth="1"/>
    <col min="3082" max="3328" width="9.140625" style="67"/>
    <col min="3329" max="3329" width="9.85546875" style="67" customWidth="1"/>
    <col min="3330" max="3330" width="17.140625" style="67" customWidth="1"/>
    <col min="3331" max="3333" width="9.140625" style="67" customWidth="1"/>
    <col min="3334" max="3334" width="14.85546875" style="67" customWidth="1"/>
    <col min="3335" max="3335" width="23.42578125" style="67" bestFit="1" customWidth="1"/>
    <col min="3336" max="3336" width="25.5703125" style="67" customWidth="1"/>
    <col min="3337" max="3337" width="13" style="67" bestFit="1" customWidth="1"/>
    <col min="3338" max="3584" width="9.140625" style="67"/>
    <col min="3585" max="3585" width="9.85546875" style="67" customWidth="1"/>
    <col min="3586" max="3586" width="17.140625" style="67" customWidth="1"/>
    <col min="3587" max="3589" width="9.140625" style="67" customWidth="1"/>
    <col min="3590" max="3590" width="14.85546875" style="67" customWidth="1"/>
    <col min="3591" max="3591" width="23.42578125" style="67" bestFit="1" customWidth="1"/>
    <col min="3592" max="3592" width="25.5703125" style="67" customWidth="1"/>
    <col min="3593" max="3593" width="13" style="67" bestFit="1" customWidth="1"/>
    <col min="3594" max="3840" width="9.140625" style="67"/>
    <col min="3841" max="3841" width="9.85546875" style="67" customWidth="1"/>
    <col min="3842" max="3842" width="17.140625" style="67" customWidth="1"/>
    <col min="3843" max="3845" width="9.140625" style="67" customWidth="1"/>
    <col min="3846" max="3846" width="14.85546875" style="67" customWidth="1"/>
    <col min="3847" max="3847" width="23.42578125" style="67" bestFit="1" customWidth="1"/>
    <col min="3848" max="3848" width="25.5703125" style="67" customWidth="1"/>
    <col min="3849" max="3849" width="13" style="67" bestFit="1" customWidth="1"/>
    <col min="3850" max="4096" width="9.140625" style="67"/>
    <col min="4097" max="4097" width="9.85546875" style="67" customWidth="1"/>
    <col min="4098" max="4098" width="17.140625" style="67" customWidth="1"/>
    <col min="4099" max="4101" width="9.140625" style="67" customWidth="1"/>
    <col min="4102" max="4102" width="14.85546875" style="67" customWidth="1"/>
    <col min="4103" max="4103" width="23.42578125" style="67" bestFit="1" customWidth="1"/>
    <col min="4104" max="4104" width="25.5703125" style="67" customWidth="1"/>
    <col min="4105" max="4105" width="13" style="67" bestFit="1" customWidth="1"/>
    <col min="4106" max="4352" width="9.140625" style="67"/>
    <col min="4353" max="4353" width="9.85546875" style="67" customWidth="1"/>
    <col min="4354" max="4354" width="17.140625" style="67" customWidth="1"/>
    <col min="4355" max="4357" width="9.140625" style="67" customWidth="1"/>
    <col min="4358" max="4358" width="14.85546875" style="67" customWidth="1"/>
    <col min="4359" max="4359" width="23.42578125" style="67" bestFit="1" customWidth="1"/>
    <col min="4360" max="4360" width="25.5703125" style="67" customWidth="1"/>
    <col min="4361" max="4361" width="13" style="67" bestFit="1" customWidth="1"/>
    <col min="4362" max="4608" width="9.140625" style="67"/>
    <col min="4609" max="4609" width="9.85546875" style="67" customWidth="1"/>
    <col min="4610" max="4610" width="17.140625" style="67" customWidth="1"/>
    <col min="4611" max="4613" width="9.140625" style="67" customWidth="1"/>
    <col min="4614" max="4614" width="14.85546875" style="67" customWidth="1"/>
    <col min="4615" max="4615" width="23.42578125" style="67" bestFit="1" customWidth="1"/>
    <col min="4616" max="4616" width="25.5703125" style="67" customWidth="1"/>
    <col min="4617" max="4617" width="13" style="67" bestFit="1" customWidth="1"/>
    <col min="4618" max="4864" width="9.140625" style="67"/>
    <col min="4865" max="4865" width="9.85546875" style="67" customWidth="1"/>
    <col min="4866" max="4866" width="17.140625" style="67" customWidth="1"/>
    <col min="4867" max="4869" width="9.140625" style="67" customWidth="1"/>
    <col min="4870" max="4870" width="14.85546875" style="67" customWidth="1"/>
    <col min="4871" max="4871" width="23.42578125" style="67" bestFit="1" customWidth="1"/>
    <col min="4872" max="4872" width="25.5703125" style="67" customWidth="1"/>
    <col min="4873" max="4873" width="13" style="67" bestFit="1" customWidth="1"/>
    <col min="4874" max="5120" width="9.140625" style="67"/>
    <col min="5121" max="5121" width="9.85546875" style="67" customWidth="1"/>
    <col min="5122" max="5122" width="17.140625" style="67" customWidth="1"/>
    <col min="5123" max="5125" width="9.140625" style="67" customWidth="1"/>
    <col min="5126" max="5126" width="14.85546875" style="67" customWidth="1"/>
    <col min="5127" max="5127" width="23.42578125" style="67" bestFit="1" customWidth="1"/>
    <col min="5128" max="5128" width="25.5703125" style="67" customWidth="1"/>
    <col min="5129" max="5129" width="13" style="67" bestFit="1" customWidth="1"/>
    <col min="5130" max="5376" width="9.140625" style="67"/>
    <col min="5377" max="5377" width="9.85546875" style="67" customWidth="1"/>
    <col min="5378" max="5378" width="17.140625" style="67" customWidth="1"/>
    <col min="5379" max="5381" width="9.140625" style="67" customWidth="1"/>
    <col min="5382" max="5382" width="14.85546875" style="67" customWidth="1"/>
    <col min="5383" max="5383" width="23.42578125" style="67" bestFit="1" customWidth="1"/>
    <col min="5384" max="5384" width="25.5703125" style="67" customWidth="1"/>
    <col min="5385" max="5385" width="13" style="67" bestFit="1" customWidth="1"/>
    <col min="5386" max="5632" width="9.140625" style="67"/>
    <col min="5633" max="5633" width="9.85546875" style="67" customWidth="1"/>
    <col min="5634" max="5634" width="17.140625" style="67" customWidth="1"/>
    <col min="5635" max="5637" width="9.140625" style="67" customWidth="1"/>
    <col min="5638" max="5638" width="14.85546875" style="67" customWidth="1"/>
    <col min="5639" max="5639" width="23.42578125" style="67" bestFit="1" customWidth="1"/>
    <col min="5640" max="5640" width="25.5703125" style="67" customWidth="1"/>
    <col min="5641" max="5641" width="13" style="67" bestFit="1" customWidth="1"/>
    <col min="5642" max="5888" width="9.140625" style="67"/>
    <col min="5889" max="5889" width="9.85546875" style="67" customWidth="1"/>
    <col min="5890" max="5890" width="17.140625" style="67" customWidth="1"/>
    <col min="5891" max="5893" width="9.140625" style="67" customWidth="1"/>
    <col min="5894" max="5894" width="14.85546875" style="67" customWidth="1"/>
    <col min="5895" max="5895" width="23.42578125" style="67" bestFit="1" customWidth="1"/>
    <col min="5896" max="5896" width="25.5703125" style="67" customWidth="1"/>
    <col min="5897" max="5897" width="13" style="67" bestFit="1" customWidth="1"/>
    <col min="5898" max="6144" width="9.140625" style="67"/>
    <col min="6145" max="6145" width="9.85546875" style="67" customWidth="1"/>
    <col min="6146" max="6146" width="17.140625" style="67" customWidth="1"/>
    <col min="6147" max="6149" width="9.140625" style="67" customWidth="1"/>
    <col min="6150" max="6150" width="14.85546875" style="67" customWidth="1"/>
    <col min="6151" max="6151" width="23.42578125" style="67" bestFit="1" customWidth="1"/>
    <col min="6152" max="6152" width="25.5703125" style="67" customWidth="1"/>
    <col min="6153" max="6153" width="13" style="67" bestFit="1" customWidth="1"/>
    <col min="6154" max="6400" width="9.140625" style="67"/>
    <col min="6401" max="6401" width="9.85546875" style="67" customWidth="1"/>
    <col min="6402" max="6402" width="17.140625" style="67" customWidth="1"/>
    <col min="6403" max="6405" width="9.140625" style="67" customWidth="1"/>
    <col min="6406" max="6406" width="14.85546875" style="67" customWidth="1"/>
    <col min="6407" max="6407" width="23.42578125" style="67" bestFit="1" customWidth="1"/>
    <col min="6408" max="6408" width="25.5703125" style="67" customWidth="1"/>
    <col min="6409" max="6409" width="13" style="67" bestFit="1" customWidth="1"/>
    <col min="6410" max="6656" width="9.140625" style="67"/>
    <col min="6657" max="6657" width="9.85546875" style="67" customWidth="1"/>
    <col min="6658" max="6658" width="17.140625" style="67" customWidth="1"/>
    <col min="6659" max="6661" width="9.140625" style="67" customWidth="1"/>
    <col min="6662" max="6662" width="14.85546875" style="67" customWidth="1"/>
    <col min="6663" max="6663" width="23.42578125" style="67" bestFit="1" customWidth="1"/>
    <col min="6664" max="6664" width="25.5703125" style="67" customWidth="1"/>
    <col min="6665" max="6665" width="13" style="67" bestFit="1" customWidth="1"/>
    <col min="6666" max="6912" width="9.140625" style="67"/>
    <col min="6913" max="6913" width="9.85546875" style="67" customWidth="1"/>
    <col min="6914" max="6914" width="17.140625" style="67" customWidth="1"/>
    <col min="6915" max="6917" width="9.140625" style="67" customWidth="1"/>
    <col min="6918" max="6918" width="14.85546875" style="67" customWidth="1"/>
    <col min="6919" max="6919" width="23.42578125" style="67" bestFit="1" customWidth="1"/>
    <col min="6920" max="6920" width="25.5703125" style="67" customWidth="1"/>
    <col min="6921" max="6921" width="13" style="67" bestFit="1" customWidth="1"/>
    <col min="6922" max="7168" width="9.140625" style="67"/>
    <col min="7169" max="7169" width="9.85546875" style="67" customWidth="1"/>
    <col min="7170" max="7170" width="17.140625" style="67" customWidth="1"/>
    <col min="7171" max="7173" width="9.140625" style="67" customWidth="1"/>
    <col min="7174" max="7174" width="14.85546875" style="67" customWidth="1"/>
    <col min="7175" max="7175" width="23.42578125" style="67" bestFit="1" customWidth="1"/>
    <col min="7176" max="7176" width="25.5703125" style="67" customWidth="1"/>
    <col min="7177" max="7177" width="13" style="67" bestFit="1" customWidth="1"/>
    <col min="7178" max="7424" width="9.140625" style="67"/>
    <col min="7425" max="7425" width="9.85546875" style="67" customWidth="1"/>
    <col min="7426" max="7426" width="17.140625" style="67" customWidth="1"/>
    <col min="7427" max="7429" width="9.140625" style="67" customWidth="1"/>
    <col min="7430" max="7430" width="14.85546875" style="67" customWidth="1"/>
    <col min="7431" max="7431" width="23.42578125" style="67" bestFit="1" customWidth="1"/>
    <col min="7432" max="7432" width="25.5703125" style="67" customWidth="1"/>
    <col min="7433" max="7433" width="13" style="67" bestFit="1" customWidth="1"/>
    <col min="7434" max="7680" width="9.140625" style="67"/>
    <col min="7681" max="7681" width="9.85546875" style="67" customWidth="1"/>
    <col min="7682" max="7682" width="17.140625" style="67" customWidth="1"/>
    <col min="7683" max="7685" width="9.140625" style="67" customWidth="1"/>
    <col min="7686" max="7686" width="14.85546875" style="67" customWidth="1"/>
    <col min="7687" max="7687" width="23.42578125" style="67" bestFit="1" customWidth="1"/>
    <col min="7688" max="7688" width="25.5703125" style="67" customWidth="1"/>
    <col min="7689" max="7689" width="13" style="67" bestFit="1" customWidth="1"/>
    <col min="7690" max="7936" width="9.140625" style="67"/>
    <col min="7937" max="7937" width="9.85546875" style="67" customWidth="1"/>
    <col min="7938" max="7938" width="17.140625" style="67" customWidth="1"/>
    <col min="7939" max="7941" width="9.140625" style="67" customWidth="1"/>
    <col min="7942" max="7942" width="14.85546875" style="67" customWidth="1"/>
    <col min="7943" max="7943" width="23.42578125" style="67" bestFit="1" customWidth="1"/>
    <col min="7944" max="7944" width="25.5703125" style="67" customWidth="1"/>
    <col min="7945" max="7945" width="13" style="67" bestFit="1" customWidth="1"/>
    <col min="7946" max="8192" width="9.140625" style="67"/>
    <col min="8193" max="8193" width="9.85546875" style="67" customWidth="1"/>
    <col min="8194" max="8194" width="17.140625" style="67" customWidth="1"/>
    <col min="8195" max="8197" width="9.140625" style="67" customWidth="1"/>
    <col min="8198" max="8198" width="14.85546875" style="67" customWidth="1"/>
    <col min="8199" max="8199" width="23.42578125" style="67" bestFit="1" customWidth="1"/>
    <col min="8200" max="8200" width="25.5703125" style="67" customWidth="1"/>
    <col min="8201" max="8201" width="13" style="67" bestFit="1" customWidth="1"/>
    <col min="8202" max="8448" width="9.140625" style="67"/>
    <col min="8449" max="8449" width="9.85546875" style="67" customWidth="1"/>
    <col min="8450" max="8450" width="17.140625" style="67" customWidth="1"/>
    <col min="8451" max="8453" width="9.140625" style="67" customWidth="1"/>
    <col min="8454" max="8454" width="14.85546875" style="67" customWidth="1"/>
    <col min="8455" max="8455" width="23.42578125" style="67" bestFit="1" customWidth="1"/>
    <col min="8456" max="8456" width="25.5703125" style="67" customWidth="1"/>
    <col min="8457" max="8457" width="13" style="67" bestFit="1" customWidth="1"/>
    <col min="8458" max="8704" width="9.140625" style="67"/>
    <col min="8705" max="8705" width="9.85546875" style="67" customWidth="1"/>
    <col min="8706" max="8706" width="17.140625" style="67" customWidth="1"/>
    <col min="8707" max="8709" width="9.140625" style="67" customWidth="1"/>
    <col min="8710" max="8710" width="14.85546875" style="67" customWidth="1"/>
    <col min="8711" max="8711" width="23.42578125" style="67" bestFit="1" customWidth="1"/>
    <col min="8712" max="8712" width="25.5703125" style="67" customWidth="1"/>
    <col min="8713" max="8713" width="13" style="67" bestFit="1" customWidth="1"/>
    <col min="8714" max="8960" width="9.140625" style="67"/>
    <col min="8961" max="8961" width="9.85546875" style="67" customWidth="1"/>
    <col min="8962" max="8962" width="17.140625" style="67" customWidth="1"/>
    <col min="8963" max="8965" width="9.140625" style="67" customWidth="1"/>
    <col min="8966" max="8966" width="14.85546875" style="67" customWidth="1"/>
    <col min="8967" max="8967" width="23.42578125" style="67" bestFit="1" customWidth="1"/>
    <col min="8968" max="8968" width="25.5703125" style="67" customWidth="1"/>
    <col min="8969" max="8969" width="13" style="67" bestFit="1" customWidth="1"/>
    <col min="8970" max="9216" width="9.140625" style="67"/>
    <col min="9217" max="9217" width="9.85546875" style="67" customWidth="1"/>
    <col min="9218" max="9218" width="17.140625" style="67" customWidth="1"/>
    <col min="9219" max="9221" width="9.140625" style="67" customWidth="1"/>
    <col min="9222" max="9222" width="14.85546875" style="67" customWidth="1"/>
    <col min="9223" max="9223" width="23.42578125" style="67" bestFit="1" customWidth="1"/>
    <col min="9224" max="9224" width="25.5703125" style="67" customWidth="1"/>
    <col min="9225" max="9225" width="13" style="67" bestFit="1" customWidth="1"/>
    <col min="9226" max="9472" width="9.140625" style="67"/>
    <col min="9473" max="9473" width="9.85546875" style="67" customWidth="1"/>
    <col min="9474" max="9474" width="17.140625" style="67" customWidth="1"/>
    <col min="9475" max="9477" width="9.140625" style="67" customWidth="1"/>
    <col min="9478" max="9478" width="14.85546875" style="67" customWidth="1"/>
    <col min="9479" max="9479" width="23.42578125" style="67" bestFit="1" customWidth="1"/>
    <col min="9480" max="9480" width="25.5703125" style="67" customWidth="1"/>
    <col min="9481" max="9481" width="13" style="67" bestFit="1" customWidth="1"/>
    <col min="9482" max="9728" width="9.140625" style="67"/>
    <col min="9729" max="9729" width="9.85546875" style="67" customWidth="1"/>
    <col min="9730" max="9730" width="17.140625" style="67" customWidth="1"/>
    <col min="9731" max="9733" width="9.140625" style="67" customWidth="1"/>
    <col min="9734" max="9734" width="14.85546875" style="67" customWidth="1"/>
    <col min="9735" max="9735" width="23.42578125" style="67" bestFit="1" customWidth="1"/>
    <col min="9736" max="9736" width="25.5703125" style="67" customWidth="1"/>
    <col min="9737" max="9737" width="13" style="67" bestFit="1" customWidth="1"/>
    <col min="9738" max="9984" width="9.140625" style="67"/>
    <col min="9985" max="9985" width="9.85546875" style="67" customWidth="1"/>
    <col min="9986" max="9986" width="17.140625" style="67" customWidth="1"/>
    <col min="9987" max="9989" width="9.140625" style="67" customWidth="1"/>
    <col min="9990" max="9990" width="14.85546875" style="67" customWidth="1"/>
    <col min="9991" max="9991" width="23.42578125" style="67" bestFit="1" customWidth="1"/>
    <col min="9992" max="9992" width="25.5703125" style="67" customWidth="1"/>
    <col min="9993" max="9993" width="13" style="67" bestFit="1" customWidth="1"/>
    <col min="9994" max="10240" width="9.140625" style="67"/>
    <col min="10241" max="10241" width="9.85546875" style="67" customWidth="1"/>
    <col min="10242" max="10242" width="17.140625" style="67" customWidth="1"/>
    <col min="10243" max="10245" width="9.140625" style="67" customWidth="1"/>
    <col min="10246" max="10246" width="14.85546875" style="67" customWidth="1"/>
    <col min="10247" max="10247" width="23.42578125" style="67" bestFit="1" customWidth="1"/>
    <col min="10248" max="10248" width="25.5703125" style="67" customWidth="1"/>
    <col min="10249" max="10249" width="13" style="67" bestFit="1" customWidth="1"/>
    <col min="10250" max="10496" width="9.140625" style="67"/>
    <col min="10497" max="10497" width="9.85546875" style="67" customWidth="1"/>
    <col min="10498" max="10498" width="17.140625" style="67" customWidth="1"/>
    <col min="10499" max="10501" width="9.140625" style="67" customWidth="1"/>
    <col min="10502" max="10502" width="14.85546875" style="67" customWidth="1"/>
    <col min="10503" max="10503" width="23.42578125" style="67" bestFit="1" customWidth="1"/>
    <col min="10504" max="10504" width="25.5703125" style="67" customWidth="1"/>
    <col min="10505" max="10505" width="13" style="67" bestFit="1" customWidth="1"/>
    <col min="10506" max="10752" width="9.140625" style="67"/>
    <col min="10753" max="10753" width="9.85546875" style="67" customWidth="1"/>
    <col min="10754" max="10754" width="17.140625" style="67" customWidth="1"/>
    <col min="10755" max="10757" width="9.140625" style="67" customWidth="1"/>
    <col min="10758" max="10758" width="14.85546875" style="67" customWidth="1"/>
    <col min="10759" max="10759" width="23.42578125" style="67" bestFit="1" customWidth="1"/>
    <col min="10760" max="10760" width="25.5703125" style="67" customWidth="1"/>
    <col min="10761" max="10761" width="13" style="67" bestFit="1" customWidth="1"/>
    <col min="10762" max="11008" width="9.140625" style="67"/>
    <col min="11009" max="11009" width="9.85546875" style="67" customWidth="1"/>
    <col min="11010" max="11010" width="17.140625" style="67" customWidth="1"/>
    <col min="11011" max="11013" width="9.140625" style="67" customWidth="1"/>
    <col min="11014" max="11014" width="14.85546875" style="67" customWidth="1"/>
    <col min="11015" max="11015" width="23.42578125" style="67" bestFit="1" customWidth="1"/>
    <col min="11016" max="11016" width="25.5703125" style="67" customWidth="1"/>
    <col min="11017" max="11017" width="13" style="67" bestFit="1" customWidth="1"/>
    <col min="11018" max="11264" width="9.140625" style="67"/>
    <col min="11265" max="11265" width="9.85546875" style="67" customWidth="1"/>
    <col min="11266" max="11266" width="17.140625" style="67" customWidth="1"/>
    <col min="11267" max="11269" width="9.140625" style="67" customWidth="1"/>
    <col min="11270" max="11270" width="14.85546875" style="67" customWidth="1"/>
    <col min="11271" max="11271" width="23.42578125" style="67" bestFit="1" customWidth="1"/>
    <col min="11272" max="11272" width="25.5703125" style="67" customWidth="1"/>
    <col min="11273" max="11273" width="13" style="67" bestFit="1" customWidth="1"/>
    <col min="11274" max="11520" width="9.140625" style="67"/>
    <col min="11521" max="11521" width="9.85546875" style="67" customWidth="1"/>
    <col min="11522" max="11522" width="17.140625" style="67" customWidth="1"/>
    <col min="11523" max="11525" width="9.140625" style="67" customWidth="1"/>
    <col min="11526" max="11526" width="14.85546875" style="67" customWidth="1"/>
    <col min="11527" max="11527" width="23.42578125" style="67" bestFit="1" customWidth="1"/>
    <col min="11528" max="11528" width="25.5703125" style="67" customWidth="1"/>
    <col min="11529" max="11529" width="13" style="67" bestFit="1" customWidth="1"/>
    <col min="11530" max="11776" width="9.140625" style="67"/>
    <col min="11777" max="11777" width="9.85546875" style="67" customWidth="1"/>
    <col min="11778" max="11778" width="17.140625" style="67" customWidth="1"/>
    <col min="11779" max="11781" width="9.140625" style="67" customWidth="1"/>
    <col min="11782" max="11782" width="14.85546875" style="67" customWidth="1"/>
    <col min="11783" max="11783" width="23.42578125" style="67" bestFit="1" customWidth="1"/>
    <col min="11784" max="11784" width="25.5703125" style="67" customWidth="1"/>
    <col min="11785" max="11785" width="13" style="67" bestFit="1" customWidth="1"/>
    <col min="11786" max="12032" width="9.140625" style="67"/>
    <col min="12033" max="12033" width="9.85546875" style="67" customWidth="1"/>
    <col min="12034" max="12034" width="17.140625" style="67" customWidth="1"/>
    <col min="12035" max="12037" width="9.140625" style="67" customWidth="1"/>
    <col min="12038" max="12038" width="14.85546875" style="67" customWidth="1"/>
    <col min="12039" max="12039" width="23.42578125" style="67" bestFit="1" customWidth="1"/>
    <col min="12040" max="12040" width="25.5703125" style="67" customWidth="1"/>
    <col min="12041" max="12041" width="13" style="67" bestFit="1" customWidth="1"/>
    <col min="12042" max="12288" width="9.140625" style="67"/>
    <col min="12289" max="12289" width="9.85546875" style="67" customWidth="1"/>
    <col min="12290" max="12290" width="17.140625" style="67" customWidth="1"/>
    <col min="12291" max="12293" width="9.140625" style="67" customWidth="1"/>
    <col min="12294" max="12294" width="14.85546875" style="67" customWidth="1"/>
    <col min="12295" max="12295" width="23.42578125" style="67" bestFit="1" customWidth="1"/>
    <col min="12296" max="12296" width="25.5703125" style="67" customWidth="1"/>
    <col min="12297" max="12297" width="13" style="67" bestFit="1" customWidth="1"/>
    <col min="12298" max="12544" width="9.140625" style="67"/>
    <col min="12545" max="12545" width="9.85546875" style="67" customWidth="1"/>
    <col min="12546" max="12546" width="17.140625" style="67" customWidth="1"/>
    <col min="12547" max="12549" width="9.140625" style="67" customWidth="1"/>
    <col min="12550" max="12550" width="14.85546875" style="67" customWidth="1"/>
    <col min="12551" max="12551" width="23.42578125" style="67" bestFit="1" customWidth="1"/>
    <col min="12552" max="12552" width="25.5703125" style="67" customWidth="1"/>
    <col min="12553" max="12553" width="13" style="67" bestFit="1" customWidth="1"/>
    <col min="12554" max="12800" width="9.140625" style="67"/>
    <col min="12801" max="12801" width="9.85546875" style="67" customWidth="1"/>
    <col min="12802" max="12802" width="17.140625" style="67" customWidth="1"/>
    <col min="12803" max="12805" width="9.140625" style="67" customWidth="1"/>
    <col min="12806" max="12806" width="14.85546875" style="67" customWidth="1"/>
    <col min="12807" max="12807" width="23.42578125" style="67" bestFit="1" customWidth="1"/>
    <col min="12808" max="12808" width="25.5703125" style="67" customWidth="1"/>
    <col min="12809" max="12809" width="13" style="67" bestFit="1" customWidth="1"/>
    <col min="12810" max="13056" width="9.140625" style="67"/>
    <col min="13057" max="13057" width="9.85546875" style="67" customWidth="1"/>
    <col min="13058" max="13058" width="17.140625" style="67" customWidth="1"/>
    <col min="13059" max="13061" width="9.140625" style="67" customWidth="1"/>
    <col min="13062" max="13062" width="14.85546875" style="67" customWidth="1"/>
    <col min="13063" max="13063" width="23.42578125" style="67" bestFit="1" customWidth="1"/>
    <col min="13064" max="13064" width="25.5703125" style="67" customWidth="1"/>
    <col min="13065" max="13065" width="13" style="67" bestFit="1" customWidth="1"/>
    <col min="13066" max="13312" width="9.140625" style="67"/>
    <col min="13313" max="13313" width="9.85546875" style="67" customWidth="1"/>
    <col min="13314" max="13314" width="17.140625" style="67" customWidth="1"/>
    <col min="13315" max="13317" width="9.140625" style="67" customWidth="1"/>
    <col min="13318" max="13318" width="14.85546875" style="67" customWidth="1"/>
    <col min="13319" max="13319" width="23.42578125" style="67" bestFit="1" customWidth="1"/>
    <col min="13320" max="13320" width="25.5703125" style="67" customWidth="1"/>
    <col min="13321" max="13321" width="13" style="67" bestFit="1" customWidth="1"/>
    <col min="13322" max="13568" width="9.140625" style="67"/>
    <col min="13569" max="13569" width="9.85546875" style="67" customWidth="1"/>
    <col min="13570" max="13570" width="17.140625" style="67" customWidth="1"/>
    <col min="13571" max="13573" width="9.140625" style="67" customWidth="1"/>
    <col min="13574" max="13574" width="14.85546875" style="67" customWidth="1"/>
    <col min="13575" max="13575" width="23.42578125" style="67" bestFit="1" customWidth="1"/>
    <col min="13576" max="13576" width="25.5703125" style="67" customWidth="1"/>
    <col min="13577" max="13577" width="13" style="67" bestFit="1" customWidth="1"/>
    <col min="13578" max="13824" width="9.140625" style="67"/>
    <col min="13825" max="13825" width="9.85546875" style="67" customWidth="1"/>
    <col min="13826" max="13826" width="17.140625" style="67" customWidth="1"/>
    <col min="13827" max="13829" width="9.140625" style="67" customWidth="1"/>
    <col min="13830" max="13830" width="14.85546875" style="67" customWidth="1"/>
    <col min="13831" max="13831" width="23.42578125" style="67" bestFit="1" customWidth="1"/>
    <col min="13832" max="13832" width="25.5703125" style="67" customWidth="1"/>
    <col min="13833" max="13833" width="13" style="67" bestFit="1" customWidth="1"/>
    <col min="13834" max="14080" width="9.140625" style="67"/>
    <col min="14081" max="14081" width="9.85546875" style="67" customWidth="1"/>
    <col min="14082" max="14082" width="17.140625" style="67" customWidth="1"/>
    <col min="14083" max="14085" width="9.140625" style="67" customWidth="1"/>
    <col min="14086" max="14086" width="14.85546875" style="67" customWidth="1"/>
    <col min="14087" max="14087" width="23.42578125" style="67" bestFit="1" customWidth="1"/>
    <col min="14088" max="14088" width="25.5703125" style="67" customWidth="1"/>
    <col min="14089" max="14089" width="13" style="67" bestFit="1" customWidth="1"/>
    <col min="14090" max="14336" width="9.140625" style="67"/>
    <col min="14337" max="14337" width="9.85546875" style="67" customWidth="1"/>
    <col min="14338" max="14338" width="17.140625" style="67" customWidth="1"/>
    <col min="14339" max="14341" width="9.140625" style="67" customWidth="1"/>
    <col min="14342" max="14342" width="14.85546875" style="67" customWidth="1"/>
    <col min="14343" max="14343" width="23.42578125" style="67" bestFit="1" customWidth="1"/>
    <col min="14344" max="14344" width="25.5703125" style="67" customWidth="1"/>
    <col min="14345" max="14345" width="13" style="67" bestFit="1" customWidth="1"/>
    <col min="14346" max="14592" width="9.140625" style="67"/>
    <col min="14593" max="14593" width="9.85546875" style="67" customWidth="1"/>
    <col min="14594" max="14594" width="17.140625" style="67" customWidth="1"/>
    <col min="14595" max="14597" width="9.140625" style="67" customWidth="1"/>
    <col min="14598" max="14598" width="14.85546875" style="67" customWidth="1"/>
    <col min="14599" max="14599" width="23.42578125" style="67" bestFit="1" customWidth="1"/>
    <col min="14600" max="14600" width="25.5703125" style="67" customWidth="1"/>
    <col min="14601" max="14601" width="13" style="67" bestFit="1" customWidth="1"/>
    <col min="14602" max="14848" width="9.140625" style="67"/>
    <col min="14849" max="14849" width="9.85546875" style="67" customWidth="1"/>
    <col min="14850" max="14850" width="17.140625" style="67" customWidth="1"/>
    <col min="14851" max="14853" width="9.140625" style="67" customWidth="1"/>
    <col min="14854" max="14854" width="14.85546875" style="67" customWidth="1"/>
    <col min="14855" max="14855" width="23.42578125" style="67" bestFit="1" customWidth="1"/>
    <col min="14856" max="14856" width="25.5703125" style="67" customWidth="1"/>
    <col min="14857" max="14857" width="13" style="67" bestFit="1" customWidth="1"/>
    <col min="14858" max="15104" width="9.140625" style="67"/>
    <col min="15105" max="15105" width="9.85546875" style="67" customWidth="1"/>
    <col min="15106" max="15106" width="17.140625" style="67" customWidth="1"/>
    <col min="15107" max="15109" width="9.140625" style="67" customWidth="1"/>
    <col min="15110" max="15110" width="14.85546875" style="67" customWidth="1"/>
    <col min="15111" max="15111" width="23.42578125" style="67" bestFit="1" customWidth="1"/>
    <col min="15112" max="15112" width="25.5703125" style="67" customWidth="1"/>
    <col min="15113" max="15113" width="13" style="67" bestFit="1" customWidth="1"/>
    <col min="15114" max="15360" width="9.140625" style="67"/>
    <col min="15361" max="15361" width="9.85546875" style="67" customWidth="1"/>
    <col min="15362" max="15362" width="17.140625" style="67" customWidth="1"/>
    <col min="15363" max="15365" width="9.140625" style="67" customWidth="1"/>
    <col min="15366" max="15366" width="14.85546875" style="67" customWidth="1"/>
    <col min="15367" max="15367" width="23.42578125" style="67" bestFit="1" customWidth="1"/>
    <col min="15368" max="15368" width="25.5703125" style="67" customWidth="1"/>
    <col min="15369" max="15369" width="13" style="67" bestFit="1" customWidth="1"/>
    <col min="15370" max="15616" width="9.140625" style="67"/>
    <col min="15617" max="15617" width="9.85546875" style="67" customWidth="1"/>
    <col min="15618" max="15618" width="17.140625" style="67" customWidth="1"/>
    <col min="15619" max="15621" width="9.140625" style="67" customWidth="1"/>
    <col min="15622" max="15622" width="14.85546875" style="67" customWidth="1"/>
    <col min="15623" max="15623" width="23.42578125" style="67" bestFit="1" customWidth="1"/>
    <col min="15624" max="15624" width="25.5703125" style="67" customWidth="1"/>
    <col min="15625" max="15625" width="13" style="67" bestFit="1" customWidth="1"/>
    <col min="15626" max="15872" width="9.140625" style="67"/>
    <col min="15873" max="15873" width="9.85546875" style="67" customWidth="1"/>
    <col min="15874" max="15874" width="17.140625" style="67" customWidth="1"/>
    <col min="15875" max="15877" width="9.140625" style="67" customWidth="1"/>
    <col min="15878" max="15878" width="14.85546875" style="67" customWidth="1"/>
    <col min="15879" max="15879" width="23.42578125" style="67" bestFit="1" customWidth="1"/>
    <col min="15880" max="15880" width="25.5703125" style="67" customWidth="1"/>
    <col min="15881" max="15881" width="13" style="67" bestFit="1" customWidth="1"/>
    <col min="15882" max="16128" width="9.140625" style="67"/>
    <col min="16129" max="16129" width="9.85546875" style="67" customWidth="1"/>
    <col min="16130" max="16130" width="17.140625" style="67" customWidth="1"/>
    <col min="16131" max="16133" width="9.140625" style="67" customWidth="1"/>
    <col min="16134" max="16134" width="14.85546875" style="67" customWidth="1"/>
    <col min="16135" max="16135" width="23.42578125" style="67" bestFit="1" customWidth="1"/>
    <col min="16136" max="16136" width="25.5703125" style="67" customWidth="1"/>
    <col min="16137" max="16137" width="13" style="67" bestFit="1" customWidth="1"/>
    <col min="16138" max="16384" width="9.140625" style="67"/>
  </cols>
  <sheetData>
    <row r="1" spans="1:10" s="64" customFormat="1" ht="50.25" customHeight="1">
      <c r="A1" s="489"/>
      <c r="B1" s="489"/>
      <c r="C1" s="489"/>
      <c r="D1" s="489"/>
      <c r="E1" s="489"/>
      <c r="F1" s="489"/>
      <c r="G1" s="489"/>
      <c r="H1" s="63"/>
      <c r="I1" s="63"/>
      <c r="J1" s="63"/>
    </row>
    <row r="2" spans="1:10">
      <c r="A2" s="65"/>
      <c r="B2" s="65"/>
      <c r="C2" s="65"/>
      <c r="D2" s="65"/>
      <c r="E2" s="65"/>
      <c r="F2" s="65"/>
      <c r="G2" s="65"/>
    </row>
    <row r="3" spans="1:10" s="73" customFormat="1" ht="20.25">
      <c r="A3" s="68"/>
      <c r="B3" s="69" t="s">
        <v>873</v>
      </c>
      <c r="C3" s="70"/>
      <c r="D3" s="70"/>
      <c r="E3" s="70"/>
      <c r="F3" s="70"/>
      <c r="G3" s="71"/>
      <c r="H3" s="72"/>
      <c r="I3" s="72"/>
      <c r="J3" s="72"/>
    </row>
    <row r="4" spans="1:10" s="64" customFormat="1" ht="20.25">
      <c r="A4" s="74"/>
      <c r="B4" s="75"/>
      <c r="C4" s="75"/>
      <c r="D4" s="75"/>
      <c r="E4" s="75"/>
      <c r="F4" s="75"/>
      <c r="G4" s="76"/>
      <c r="H4" s="63"/>
      <c r="I4" s="63"/>
      <c r="J4" s="63"/>
    </row>
    <row r="5" spans="1:10">
      <c r="A5" s="77"/>
      <c r="B5" s="78" t="s">
        <v>12</v>
      </c>
      <c r="C5" s="79"/>
      <c r="D5" s="79"/>
      <c r="E5" s="79"/>
      <c r="F5" s="79"/>
      <c r="G5" s="80"/>
    </row>
    <row r="6" spans="1:10" s="72" customFormat="1" ht="18">
      <c r="A6" s="81"/>
      <c r="B6" s="82"/>
      <c r="C6" s="81"/>
      <c r="D6" s="81"/>
      <c r="E6" s="81"/>
      <c r="F6" s="81"/>
      <c r="G6" s="83"/>
    </row>
    <row r="7" spans="1:10" ht="15">
      <c r="A7" s="104"/>
      <c r="B7" s="105"/>
      <c r="C7" s="105"/>
      <c r="D7" s="105"/>
      <c r="E7" s="104"/>
      <c r="F7" s="104"/>
      <c r="G7" s="106"/>
    </row>
    <row r="8" spans="1:10" ht="15">
      <c r="A8" s="108" t="s">
        <v>27</v>
      </c>
      <c r="B8" s="490" t="s">
        <v>82</v>
      </c>
      <c r="C8" s="490"/>
      <c r="D8" s="490"/>
      <c r="E8" s="490"/>
      <c r="F8" s="490"/>
      <c r="G8" s="209">
        <f>'Arhitektura 1.Rušenja'!F24</f>
        <v>0</v>
      </c>
    </row>
    <row r="9" spans="1:10" ht="15">
      <c r="A9" s="104"/>
      <c r="B9" s="105"/>
      <c r="C9" s="105"/>
      <c r="D9" s="105"/>
      <c r="E9" s="104"/>
      <c r="F9" s="104"/>
      <c r="G9" s="106"/>
    </row>
    <row r="10" spans="1:10" s="114" customFormat="1" ht="15">
      <c r="A10" s="108" t="s">
        <v>29</v>
      </c>
      <c r="B10" s="236" t="s">
        <v>105</v>
      </c>
      <c r="C10" s="236"/>
      <c r="D10" s="236"/>
      <c r="E10" s="236"/>
      <c r="F10" s="236"/>
      <c r="G10" s="209">
        <f>'Arhitektura 2.Betonski'!F43</f>
        <v>0</v>
      </c>
      <c r="H10" s="113"/>
      <c r="I10" s="113"/>
      <c r="J10" s="113"/>
    </row>
    <row r="11" spans="1:10" s="114" customFormat="1" ht="15">
      <c r="A11" s="84"/>
      <c r="B11" s="85"/>
      <c r="C11" s="85"/>
      <c r="D11" s="85"/>
      <c r="E11" s="84"/>
      <c r="F11" s="84"/>
      <c r="G11" s="86"/>
      <c r="H11" s="113"/>
      <c r="I11" s="113"/>
      <c r="J11" s="113"/>
    </row>
    <row r="12" spans="1:10" s="114" customFormat="1" ht="15">
      <c r="A12" s="108" t="s">
        <v>31</v>
      </c>
      <c r="B12" s="236" t="s">
        <v>98</v>
      </c>
      <c r="C12" s="236"/>
      <c r="D12" s="236"/>
      <c r="E12" s="236"/>
      <c r="F12" s="236"/>
      <c r="G12" s="209">
        <f>'Arhitektura 3.Stolarija'!F48</f>
        <v>0</v>
      </c>
      <c r="H12" s="113"/>
      <c r="I12" s="113"/>
      <c r="J12" s="113"/>
    </row>
    <row r="13" spans="1:10" s="114" customFormat="1" ht="15">
      <c r="A13" s="84"/>
      <c r="B13" s="85"/>
      <c r="C13" s="85"/>
      <c r="D13" s="85"/>
      <c r="E13" s="84"/>
      <c r="F13" s="84"/>
      <c r="G13" s="86"/>
      <c r="H13" s="113"/>
      <c r="I13" s="113"/>
      <c r="J13" s="113"/>
    </row>
    <row r="14" spans="1:10" s="114" customFormat="1" ht="15">
      <c r="A14" s="108" t="s">
        <v>33</v>
      </c>
      <c r="B14" s="236" t="s">
        <v>99</v>
      </c>
      <c r="C14" s="236"/>
      <c r="D14" s="236"/>
      <c r="E14" s="236"/>
      <c r="F14" s="236"/>
      <c r="G14" s="209">
        <f>'Arhitektura 4.Završni'!F51</f>
        <v>0</v>
      </c>
      <c r="H14" s="113"/>
      <c r="I14" s="113"/>
      <c r="J14" s="113"/>
    </row>
    <row r="15" spans="1:10" s="114" customFormat="1">
      <c r="A15" s="92"/>
      <c r="B15" s="93"/>
      <c r="C15" s="93"/>
      <c r="D15" s="93"/>
      <c r="E15" s="93"/>
      <c r="F15" s="93"/>
      <c r="G15" s="94"/>
      <c r="H15" s="113"/>
      <c r="I15" s="113"/>
      <c r="J15" s="113"/>
    </row>
    <row r="16" spans="1:10" s="114" customFormat="1" ht="15">
      <c r="A16" s="95"/>
      <c r="B16" s="96"/>
      <c r="C16" s="85"/>
      <c r="D16" s="85"/>
      <c r="E16" s="84"/>
      <c r="F16" s="84"/>
      <c r="G16" s="86"/>
      <c r="H16" s="113"/>
      <c r="I16" s="113"/>
      <c r="J16" s="113"/>
    </row>
    <row r="17" spans="1:10" ht="15">
      <c r="A17" s="97"/>
      <c r="B17" s="97"/>
      <c r="C17" s="87"/>
      <c r="D17" s="87"/>
      <c r="E17" s="87"/>
      <c r="F17" s="87"/>
      <c r="G17" s="88"/>
    </row>
    <row r="18" spans="1:10" ht="15">
      <c r="A18" s="197"/>
      <c r="B18" s="198" t="s">
        <v>13</v>
      </c>
      <c r="C18" s="199"/>
      <c r="D18" s="199"/>
      <c r="E18" s="199"/>
      <c r="F18" s="199"/>
      <c r="G18" s="200">
        <f>SUM(G7:G15)</f>
        <v>0</v>
      </c>
    </row>
    <row r="19" spans="1:10" ht="15">
      <c r="A19" s="201"/>
      <c r="B19" s="202"/>
      <c r="C19" s="203"/>
      <c r="D19" s="203"/>
      <c r="E19" s="203"/>
      <c r="F19" s="203"/>
      <c r="G19" s="204"/>
    </row>
    <row r="20" spans="1:10" s="91" customFormat="1" ht="15">
      <c r="A20" s="197"/>
      <c r="B20" s="198" t="s">
        <v>14</v>
      </c>
      <c r="C20" s="199"/>
      <c r="D20" s="199"/>
      <c r="E20" s="199"/>
      <c r="F20" s="199"/>
      <c r="G20" s="200">
        <f>G18*0.25</f>
        <v>0</v>
      </c>
      <c r="H20" s="89"/>
      <c r="I20" s="90"/>
      <c r="J20" s="90"/>
    </row>
    <row r="21" spans="1:10" ht="15">
      <c r="A21" s="201"/>
      <c r="B21" s="202"/>
      <c r="C21" s="202"/>
      <c r="D21" s="202"/>
      <c r="E21" s="202"/>
      <c r="F21" s="202"/>
      <c r="G21" s="204"/>
    </row>
    <row r="22" spans="1:10" s="91" customFormat="1" ht="18">
      <c r="A22" s="205"/>
      <c r="B22" s="206" t="s">
        <v>15</v>
      </c>
      <c r="C22" s="207"/>
      <c r="D22" s="207"/>
      <c r="E22" s="207"/>
      <c r="F22" s="207"/>
      <c r="G22" s="208">
        <f>G18+G20</f>
        <v>0</v>
      </c>
      <c r="H22" s="90"/>
      <c r="I22" s="90"/>
      <c r="J22" s="90"/>
    </row>
    <row r="24" spans="1:10" s="73" customFormat="1" ht="18">
      <c r="A24" s="72"/>
      <c r="B24" s="72"/>
      <c r="C24" s="72"/>
      <c r="D24" s="72"/>
      <c r="E24" s="72"/>
      <c r="F24" s="72"/>
      <c r="G24" s="72"/>
      <c r="H24" s="72"/>
      <c r="I24" s="72"/>
      <c r="J24" s="72"/>
    </row>
    <row r="26" spans="1:10" ht="15">
      <c r="A26" s="95"/>
      <c r="B26" s="96"/>
      <c r="C26" s="85"/>
      <c r="D26" s="85"/>
      <c r="E26" s="84"/>
      <c r="F26" s="84"/>
      <c r="G26" s="86"/>
    </row>
  </sheetData>
  <sheetProtection formatCells="0" formatColumns="0" formatRows="0"/>
  <mergeCells count="2">
    <mergeCell ref="A1:G1"/>
    <mergeCell ref="B8:F8"/>
  </mergeCells>
  <pageMargins left="0.98425196850393704" right="0.39370078740157483" top="0.35433070866141736"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7"/>
  <sheetViews>
    <sheetView showRuler="0" view="pageBreakPreview" zoomScaleNormal="100" zoomScaleSheetLayoutView="100" workbookViewId="0">
      <selection activeCell="F17" sqref="F17"/>
    </sheetView>
  </sheetViews>
  <sheetFormatPr defaultRowHeight="15"/>
  <cols>
    <col min="1" max="1" width="5.7109375" style="30" customWidth="1"/>
    <col min="2" max="2" width="46.7109375" style="30" customWidth="1"/>
    <col min="3" max="3" width="4.7109375" style="43" customWidth="1"/>
    <col min="4" max="4" width="9.28515625" style="46" customWidth="1"/>
    <col min="5" max="5" width="9.28515625" style="47" customWidth="1"/>
    <col min="6" max="6" width="12" style="46" customWidth="1"/>
    <col min="7" max="7" width="18.140625" style="35" customWidth="1"/>
    <col min="8" max="256" width="9.140625" style="36"/>
    <col min="257" max="257" width="6.140625" style="36" customWidth="1"/>
    <col min="258" max="258" width="47.28515625" style="36" customWidth="1"/>
    <col min="259" max="259" width="5.5703125" style="36" bestFit="1" customWidth="1"/>
    <col min="260" max="260" width="9.140625" style="36" bestFit="1" customWidth="1"/>
    <col min="261" max="261" width="11.28515625" style="36" customWidth="1"/>
    <col min="262" max="262" width="15" style="36" customWidth="1"/>
    <col min="263" max="512" width="9.140625" style="36"/>
    <col min="513" max="513" width="6.140625" style="36" customWidth="1"/>
    <col min="514" max="514" width="47.28515625" style="36" customWidth="1"/>
    <col min="515" max="515" width="5.5703125" style="36" bestFit="1" customWidth="1"/>
    <col min="516" max="516" width="9.140625" style="36" bestFit="1" customWidth="1"/>
    <col min="517" max="517" width="11.28515625" style="36" customWidth="1"/>
    <col min="518" max="518" width="15" style="36" customWidth="1"/>
    <col min="519" max="768" width="9.140625" style="36"/>
    <col min="769" max="769" width="6.140625" style="36" customWidth="1"/>
    <col min="770" max="770" width="47.28515625" style="36" customWidth="1"/>
    <col min="771" max="771" width="5.5703125" style="36" bestFit="1" customWidth="1"/>
    <col min="772" max="772" width="9.140625" style="36" bestFit="1" customWidth="1"/>
    <col min="773" max="773" width="11.28515625" style="36" customWidth="1"/>
    <col min="774" max="774" width="15" style="36" customWidth="1"/>
    <col min="775" max="1024" width="9.140625" style="36"/>
    <col min="1025" max="1025" width="6.140625" style="36" customWidth="1"/>
    <col min="1026" max="1026" width="47.28515625" style="36" customWidth="1"/>
    <col min="1027" max="1027" width="5.5703125" style="36" bestFit="1" customWidth="1"/>
    <col min="1028" max="1028" width="9.140625" style="36" bestFit="1" customWidth="1"/>
    <col min="1029" max="1029" width="11.28515625" style="36" customWidth="1"/>
    <col min="1030" max="1030" width="15" style="36" customWidth="1"/>
    <col min="1031" max="1280" width="9.140625" style="36"/>
    <col min="1281" max="1281" width="6.140625" style="36" customWidth="1"/>
    <col min="1282" max="1282" width="47.28515625" style="36" customWidth="1"/>
    <col min="1283" max="1283" width="5.5703125" style="36" bestFit="1" customWidth="1"/>
    <col min="1284" max="1284" width="9.140625" style="36" bestFit="1" customWidth="1"/>
    <col min="1285" max="1285" width="11.28515625" style="36" customWidth="1"/>
    <col min="1286" max="1286" width="15" style="36" customWidth="1"/>
    <col min="1287" max="1536" width="9.140625" style="36"/>
    <col min="1537" max="1537" width="6.140625" style="36" customWidth="1"/>
    <col min="1538" max="1538" width="47.28515625" style="36" customWidth="1"/>
    <col min="1539" max="1539" width="5.5703125" style="36" bestFit="1" customWidth="1"/>
    <col min="1540" max="1540" width="9.140625" style="36" bestFit="1" customWidth="1"/>
    <col min="1541" max="1541" width="11.28515625" style="36" customWidth="1"/>
    <col min="1542" max="1542" width="15" style="36" customWidth="1"/>
    <col min="1543" max="1792" width="9.140625" style="36"/>
    <col min="1793" max="1793" width="6.140625" style="36" customWidth="1"/>
    <col min="1794" max="1794" width="47.28515625" style="36" customWidth="1"/>
    <col min="1795" max="1795" width="5.5703125" style="36" bestFit="1" customWidth="1"/>
    <col min="1796" max="1796" width="9.140625" style="36" bestFit="1" customWidth="1"/>
    <col min="1797" max="1797" width="11.28515625" style="36" customWidth="1"/>
    <col min="1798" max="1798" width="15" style="36" customWidth="1"/>
    <col min="1799" max="2048" width="9.140625" style="36"/>
    <col min="2049" max="2049" width="6.140625" style="36" customWidth="1"/>
    <col min="2050" max="2050" width="47.28515625" style="36" customWidth="1"/>
    <col min="2051" max="2051" width="5.5703125" style="36" bestFit="1" customWidth="1"/>
    <col min="2052" max="2052" width="9.140625" style="36" bestFit="1" customWidth="1"/>
    <col min="2053" max="2053" width="11.28515625" style="36" customWidth="1"/>
    <col min="2054" max="2054" width="15" style="36" customWidth="1"/>
    <col min="2055" max="2304" width="9.140625" style="36"/>
    <col min="2305" max="2305" width="6.140625" style="36" customWidth="1"/>
    <col min="2306" max="2306" width="47.28515625" style="36" customWidth="1"/>
    <col min="2307" max="2307" width="5.5703125" style="36" bestFit="1" customWidth="1"/>
    <col min="2308" max="2308" width="9.140625" style="36" bestFit="1" customWidth="1"/>
    <col min="2309" max="2309" width="11.28515625" style="36" customWidth="1"/>
    <col min="2310" max="2310" width="15" style="36" customWidth="1"/>
    <col min="2311" max="2560" width="9.140625" style="36"/>
    <col min="2561" max="2561" width="6.140625" style="36" customWidth="1"/>
    <col min="2562" max="2562" width="47.28515625" style="36" customWidth="1"/>
    <col min="2563" max="2563" width="5.5703125" style="36" bestFit="1" customWidth="1"/>
    <col min="2564" max="2564" width="9.140625" style="36" bestFit="1" customWidth="1"/>
    <col min="2565" max="2565" width="11.28515625" style="36" customWidth="1"/>
    <col min="2566" max="2566" width="15" style="36" customWidth="1"/>
    <col min="2567" max="2816" width="9.140625" style="36"/>
    <col min="2817" max="2817" width="6.140625" style="36" customWidth="1"/>
    <col min="2818" max="2818" width="47.28515625" style="36" customWidth="1"/>
    <col min="2819" max="2819" width="5.5703125" style="36" bestFit="1" customWidth="1"/>
    <col min="2820" max="2820" width="9.140625" style="36" bestFit="1" customWidth="1"/>
    <col min="2821" max="2821" width="11.28515625" style="36" customWidth="1"/>
    <col min="2822" max="2822" width="15" style="36" customWidth="1"/>
    <col min="2823" max="3072" width="9.140625" style="36"/>
    <col min="3073" max="3073" width="6.140625" style="36" customWidth="1"/>
    <col min="3074" max="3074" width="47.28515625" style="36" customWidth="1"/>
    <col min="3075" max="3075" width="5.5703125" style="36" bestFit="1" customWidth="1"/>
    <col min="3076" max="3076" width="9.140625" style="36" bestFit="1" customWidth="1"/>
    <col min="3077" max="3077" width="11.28515625" style="36" customWidth="1"/>
    <col min="3078" max="3078" width="15" style="36" customWidth="1"/>
    <col min="3079" max="3328" width="9.140625" style="36"/>
    <col min="3329" max="3329" width="6.140625" style="36" customWidth="1"/>
    <col min="3330" max="3330" width="47.28515625" style="36" customWidth="1"/>
    <col min="3331" max="3331" width="5.5703125" style="36" bestFit="1" customWidth="1"/>
    <col min="3332" max="3332" width="9.140625" style="36" bestFit="1" customWidth="1"/>
    <col min="3333" max="3333" width="11.28515625" style="36" customWidth="1"/>
    <col min="3334" max="3334" width="15" style="36" customWidth="1"/>
    <col min="3335" max="3584" width="9.140625" style="36"/>
    <col min="3585" max="3585" width="6.140625" style="36" customWidth="1"/>
    <col min="3586" max="3586" width="47.28515625" style="36" customWidth="1"/>
    <col min="3587" max="3587" width="5.5703125" style="36" bestFit="1" customWidth="1"/>
    <col min="3588" max="3588" width="9.140625" style="36" bestFit="1" customWidth="1"/>
    <col min="3589" max="3589" width="11.28515625" style="36" customWidth="1"/>
    <col min="3590" max="3590" width="15" style="36" customWidth="1"/>
    <col min="3591" max="3840" width="9.140625" style="36"/>
    <col min="3841" max="3841" width="6.140625" style="36" customWidth="1"/>
    <col min="3842" max="3842" width="47.28515625" style="36" customWidth="1"/>
    <col min="3843" max="3843" width="5.5703125" style="36" bestFit="1" customWidth="1"/>
    <col min="3844" max="3844" width="9.140625" style="36" bestFit="1" customWidth="1"/>
    <col min="3845" max="3845" width="11.28515625" style="36" customWidth="1"/>
    <col min="3846" max="3846" width="15" style="36" customWidth="1"/>
    <col min="3847" max="4096" width="9.140625" style="36"/>
    <col min="4097" max="4097" width="6.140625" style="36" customWidth="1"/>
    <col min="4098" max="4098" width="47.28515625" style="36" customWidth="1"/>
    <col min="4099" max="4099" width="5.5703125" style="36" bestFit="1" customWidth="1"/>
    <col min="4100" max="4100" width="9.140625" style="36" bestFit="1" customWidth="1"/>
    <col min="4101" max="4101" width="11.28515625" style="36" customWidth="1"/>
    <col min="4102" max="4102" width="15" style="36" customWidth="1"/>
    <col min="4103" max="4352" width="9.140625" style="36"/>
    <col min="4353" max="4353" width="6.140625" style="36" customWidth="1"/>
    <col min="4354" max="4354" width="47.28515625" style="36" customWidth="1"/>
    <col min="4355" max="4355" width="5.5703125" style="36" bestFit="1" customWidth="1"/>
    <col min="4356" max="4356" width="9.140625" style="36" bestFit="1" customWidth="1"/>
    <col min="4357" max="4357" width="11.28515625" style="36" customWidth="1"/>
    <col min="4358" max="4358" width="15" style="36" customWidth="1"/>
    <col min="4359" max="4608" width="9.140625" style="36"/>
    <col min="4609" max="4609" width="6.140625" style="36" customWidth="1"/>
    <col min="4610" max="4610" width="47.28515625" style="36" customWidth="1"/>
    <col min="4611" max="4611" width="5.5703125" style="36" bestFit="1" customWidth="1"/>
    <col min="4612" max="4612" width="9.140625" style="36" bestFit="1" customWidth="1"/>
    <col min="4613" max="4613" width="11.28515625" style="36" customWidth="1"/>
    <col min="4614" max="4614" width="15" style="36" customWidth="1"/>
    <col min="4615" max="4864" width="9.140625" style="36"/>
    <col min="4865" max="4865" width="6.140625" style="36" customWidth="1"/>
    <col min="4866" max="4866" width="47.28515625" style="36" customWidth="1"/>
    <col min="4867" max="4867" width="5.5703125" style="36" bestFit="1" customWidth="1"/>
    <col min="4868" max="4868" width="9.140625" style="36" bestFit="1" customWidth="1"/>
    <col min="4869" max="4869" width="11.28515625" style="36" customWidth="1"/>
    <col min="4870" max="4870" width="15" style="36" customWidth="1"/>
    <col min="4871" max="5120" width="9.140625" style="36"/>
    <col min="5121" max="5121" width="6.140625" style="36" customWidth="1"/>
    <col min="5122" max="5122" width="47.28515625" style="36" customWidth="1"/>
    <col min="5123" max="5123" width="5.5703125" style="36" bestFit="1" customWidth="1"/>
    <col min="5124" max="5124" width="9.140625" style="36" bestFit="1" customWidth="1"/>
    <col min="5125" max="5125" width="11.28515625" style="36" customWidth="1"/>
    <col min="5126" max="5126" width="15" style="36" customWidth="1"/>
    <col min="5127" max="5376" width="9.140625" style="36"/>
    <col min="5377" max="5377" width="6.140625" style="36" customWidth="1"/>
    <col min="5378" max="5378" width="47.28515625" style="36" customWidth="1"/>
    <col min="5379" max="5379" width="5.5703125" style="36" bestFit="1" customWidth="1"/>
    <col min="5380" max="5380" width="9.140625" style="36" bestFit="1" customWidth="1"/>
    <col min="5381" max="5381" width="11.28515625" style="36" customWidth="1"/>
    <col min="5382" max="5382" width="15" style="36" customWidth="1"/>
    <col min="5383" max="5632" width="9.140625" style="36"/>
    <col min="5633" max="5633" width="6.140625" style="36" customWidth="1"/>
    <col min="5634" max="5634" width="47.28515625" style="36" customWidth="1"/>
    <col min="5635" max="5635" width="5.5703125" style="36" bestFit="1" customWidth="1"/>
    <col min="5636" max="5636" width="9.140625" style="36" bestFit="1" customWidth="1"/>
    <col min="5637" max="5637" width="11.28515625" style="36" customWidth="1"/>
    <col min="5638" max="5638" width="15" style="36" customWidth="1"/>
    <col min="5639" max="5888" width="9.140625" style="36"/>
    <col min="5889" max="5889" width="6.140625" style="36" customWidth="1"/>
    <col min="5890" max="5890" width="47.28515625" style="36" customWidth="1"/>
    <col min="5891" max="5891" width="5.5703125" style="36" bestFit="1" customWidth="1"/>
    <col min="5892" max="5892" width="9.140625" style="36" bestFit="1" customWidth="1"/>
    <col min="5893" max="5893" width="11.28515625" style="36" customWidth="1"/>
    <col min="5894" max="5894" width="15" style="36" customWidth="1"/>
    <col min="5895" max="6144" width="9.140625" style="36"/>
    <col min="6145" max="6145" width="6.140625" style="36" customWidth="1"/>
    <col min="6146" max="6146" width="47.28515625" style="36" customWidth="1"/>
    <col min="6147" max="6147" width="5.5703125" style="36" bestFit="1" customWidth="1"/>
    <col min="6148" max="6148" width="9.140625" style="36" bestFit="1" customWidth="1"/>
    <col min="6149" max="6149" width="11.28515625" style="36" customWidth="1"/>
    <col min="6150" max="6150" width="15" style="36" customWidth="1"/>
    <col min="6151" max="6400" width="9.140625" style="36"/>
    <col min="6401" max="6401" width="6.140625" style="36" customWidth="1"/>
    <col min="6402" max="6402" width="47.28515625" style="36" customWidth="1"/>
    <col min="6403" max="6403" width="5.5703125" style="36" bestFit="1" customWidth="1"/>
    <col min="6404" max="6404" width="9.140625" style="36" bestFit="1" customWidth="1"/>
    <col min="6405" max="6405" width="11.28515625" style="36" customWidth="1"/>
    <col min="6406" max="6406" width="15" style="36" customWidth="1"/>
    <col min="6407" max="6656" width="9.140625" style="36"/>
    <col min="6657" max="6657" width="6.140625" style="36" customWidth="1"/>
    <col min="6658" max="6658" width="47.28515625" style="36" customWidth="1"/>
    <col min="6659" max="6659" width="5.5703125" style="36" bestFit="1" customWidth="1"/>
    <col min="6660" max="6660" width="9.140625" style="36" bestFit="1" customWidth="1"/>
    <col min="6661" max="6661" width="11.28515625" style="36" customWidth="1"/>
    <col min="6662" max="6662" width="15" style="36" customWidth="1"/>
    <col min="6663" max="6912" width="9.140625" style="36"/>
    <col min="6913" max="6913" width="6.140625" style="36" customWidth="1"/>
    <col min="6914" max="6914" width="47.28515625" style="36" customWidth="1"/>
    <col min="6915" max="6915" width="5.5703125" style="36" bestFit="1" customWidth="1"/>
    <col min="6916" max="6916" width="9.140625" style="36" bestFit="1" customWidth="1"/>
    <col min="6917" max="6917" width="11.28515625" style="36" customWidth="1"/>
    <col min="6918" max="6918" width="15" style="36" customWidth="1"/>
    <col min="6919" max="7168" width="9.140625" style="36"/>
    <col min="7169" max="7169" width="6.140625" style="36" customWidth="1"/>
    <col min="7170" max="7170" width="47.28515625" style="36" customWidth="1"/>
    <col min="7171" max="7171" width="5.5703125" style="36" bestFit="1" customWidth="1"/>
    <col min="7172" max="7172" width="9.140625" style="36" bestFit="1" customWidth="1"/>
    <col min="7173" max="7173" width="11.28515625" style="36" customWidth="1"/>
    <col min="7174" max="7174" width="15" style="36" customWidth="1"/>
    <col min="7175" max="7424" width="9.140625" style="36"/>
    <col min="7425" max="7425" width="6.140625" style="36" customWidth="1"/>
    <col min="7426" max="7426" width="47.28515625" style="36" customWidth="1"/>
    <col min="7427" max="7427" width="5.5703125" style="36" bestFit="1" customWidth="1"/>
    <col min="7428" max="7428" width="9.140625" style="36" bestFit="1" customWidth="1"/>
    <col min="7429" max="7429" width="11.28515625" style="36" customWidth="1"/>
    <col min="7430" max="7430" width="15" style="36" customWidth="1"/>
    <col min="7431" max="7680" width="9.140625" style="36"/>
    <col min="7681" max="7681" width="6.140625" style="36" customWidth="1"/>
    <col min="7682" max="7682" width="47.28515625" style="36" customWidth="1"/>
    <col min="7683" max="7683" width="5.5703125" style="36" bestFit="1" customWidth="1"/>
    <col min="7684" max="7684" width="9.140625" style="36" bestFit="1" customWidth="1"/>
    <col min="7685" max="7685" width="11.28515625" style="36" customWidth="1"/>
    <col min="7686" max="7686" width="15" style="36" customWidth="1"/>
    <col min="7687" max="7936" width="9.140625" style="36"/>
    <col min="7937" max="7937" width="6.140625" style="36" customWidth="1"/>
    <col min="7938" max="7938" width="47.28515625" style="36" customWidth="1"/>
    <col min="7939" max="7939" width="5.5703125" style="36" bestFit="1" customWidth="1"/>
    <col min="7940" max="7940" width="9.140625" style="36" bestFit="1" customWidth="1"/>
    <col min="7941" max="7941" width="11.28515625" style="36" customWidth="1"/>
    <col min="7942" max="7942" width="15" style="36" customWidth="1"/>
    <col min="7943" max="8192" width="9.140625" style="36"/>
    <col min="8193" max="8193" width="6.140625" style="36" customWidth="1"/>
    <col min="8194" max="8194" width="47.28515625" style="36" customWidth="1"/>
    <col min="8195" max="8195" width="5.5703125" style="36" bestFit="1" customWidth="1"/>
    <col min="8196" max="8196" width="9.140625" style="36" bestFit="1" customWidth="1"/>
    <col min="8197" max="8197" width="11.28515625" style="36" customWidth="1"/>
    <col min="8198" max="8198" width="15" style="36" customWidth="1"/>
    <col min="8199" max="8448" width="9.140625" style="36"/>
    <col min="8449" max="8449" width="6.140625" style="36" customWidth="1"/>
    <col min="8450" max="8450" width="47.28515625" style="36" customWidth="1"/>
    <col min="8451" max="8451" width="5.5703125" style="36" bestFit="1" customWidth="1"/>
    <col min="8452" max="8452" width="9.140625" style="36" bestFit="1" customWidth="1"/>
    <col min="8453" max="8453" width="11.28515625" style="36" customWidth="1"/>
    <col min="8454" max="8454" width="15" style="36" customWidth="1"/>
    <col min="8455" max="8704" width="9.140625" style="36"/>
    <col min="8705" max="8705" width="6.140625" style="36" customWidth="1"/>
    <col min="8706" max="8706" width="47.28515625" style="36" customWidth="1"/>
    <col min="8707" max="8707" width="5.5703125" style="36" bestFit="1" customWidth="1"/>
    <col min="8708" max="8708" width="9.140625" style="36" bestFit="1" customWidth="1"/>
    <col min="8709" max="8709" width="11.28515625" style="36" customWidth="1"/>
    <col min="8710" max="8710" width="15" style="36" customWidth="1"/>
    <col min="8711" max="8960" width="9.140625" style="36"/>
    <col min="8961" max="8961" width="6.140625" style="36" customWidth="1"/>
    <col min="8962" max="8962" width="47.28515625" style="36" customWidth="1"/>
    <col min="8963" max="8963" width="5.5703125" style="36" bestFit="1" customWidth="1"/>
    <col min="8964" max="8964" width="9.140625" style="36" bestFit="1" customWidth="1"/>
    <col min="8965" max="8965" width="11.28515625" style="36" customWidth="1"/>
    <col min="8966" max="8966" width="15" style="36" customWidth="1"/>
    <col min="8967" max="9216" width="9.140625" style="36"/>
    <col min="9217" max="9217" width="6.140625" style="36" customWidth="1"/>
    <col min="9218" max="9218" width="47.28515625" style="36" customWidth="1"/>
    <col min="9219" max="9219" width="5.5703125" style="36" bestFit="1" customWidth="1"/>
    <col min="9220" max="9220" width="9.140625" style="36" bestFit="1" customWidth="1"/>
    <col min="9221" max="9221" width="11.28515625" style="36" customWidth="1"/>
    <col min="9222" max="9222" width="15" style="36" customWidth="1"/>
    <col min="9223" max="9472" width="9.140625" style="36"/>
    <col min="9473" max="9473" width="6.140625" style="36" customWidth="1"/>
    <col min="9474" max="9474" width="47.28515625" style="36" customWidth="1"/>
    <col min="9475" max="9475" width="5.5703125" style="36" bestFit="1" customWidth="1"/>
    <col min="9476" max="9476" width="9.140625" style="36" bestFit="1" customWidth="1"/>
    <col min="9477" max="9477" width="11.28515625" style="36" customWidth="1"/>
    <col min="9478" max="9478" width="15" style="36" customWidth="1"/>
    <col min="9479" max="9728" width="9.140625" style="36"/>
    <col min="9729" max="9729" width="6.140625" style="36" customWidth="1"/>
    <col min="9730" max="9730" width="47.28515625" style="36" customWidth="1"/>
    <col min="9731" max="9731" width="5.5703125" style="36" bestFit="1" customWidth="1"/>
    <col min="9732" max="9732" width="9.140625" style="36" bestFit="1" customWidth="1"/>
    <col min="9733" max="9733" width="11.28515625" style="36" customWidth="1"/>
    <col min="9734" max="9734" width="15" style="36" customWidth="1"/>
    <col min="9735" max="9984" width="9.140625" style="36"/>
    <col min="9985" max="9985" width="6.140625" style="36" customWidth="1"/>
    <col min="9986" max="9986" width="47.28515625" style="36" customWidth="1"/>
    <col min="9987" max="9987" width="5.5703125" style="36" bestFit="1" customWidth="1"/>
    <col min="9988" max="9988" width="9.140625" style="36" bestFit="1" customWidth="1"/>
    <col min="9989" max="9989" width="11.28515625" style="36" customWidth="1"/>
    <col min="9990" max="9990" width="15" style="36" customWidth="1"/>
    <col min="9991" max="10240" width="9.140625" style="36"/>
    <col min="10241" max="10241" width="6.140625" style="36" customWidth="1"/>
    <col min="10242" max="10242" width="47.28515625" style="36" customWidth="1"/>
    <col min="10243" max="10243" width="5.5703125" style="36" bestFit="1" customWidth="1"/>
    <col min="10244" max="10244" width="9.140625" style="36" bestFit="1" customWidth="1"/>
    <col min="10245" max="10245" width="11.28515625" style="36" customWidth="1"/>
    <col min="10246" max="10246" width="15" style="36" customWidth="1"/>
    <col min="10247" max="10496" width="9.140625" style="36"/>
    <col min="10497" max="10497" width="6.140625" style="36" customWidth="1"/>
    <col min="10498" max="10498" width="47.28515625" style="36" customWidth="1"/>
    <col min="10499" max="10499" width="5.5703125" style="36" bestFit="1" customWidth="1"/>
    <col min="10500" max="10500" width="9.140625" style="36" bestFit="1" customWidth="1"/>
    <col min="10501" max="10501" width="11.28515625" style="36" customWidth="1"/>
    <col min="10502" max="10502" width="15" style="36" customWidth="1"/>
    <col min="10503" max="10752" width="9.140625" style="36"/>
    <col min="10753" max="10753" width="6.140625" style="36" customWidth="1"/>
    <col min="10754" max="10754" width="47.28515625" style="36" customWidth="1"/>
    <col min="10755" max="10755" width="5.5703125" style="36" bestFit="1" customWidth="1"/>
    <col min="10756" max="10756" width="9.140625" style="36" bestFit="1" customWidth="1"/>
    <col min="10757" max="10757" width="11.28515625" style="36" customWidth="1"/>
    <col min="10758" max="10758" width="15" style="36" customWidth="1"/>
    <col min="10759" max="11008" width="9.140625" style="36"/>
    <col min="11009" max="11009" width="6.140625" style="36" customWidth="1"/>
    <col min="11010" max="11010" width="47.28515625" style="36" customWidth="1"/>
    <col min="11011" max="11011" width="5.5703125" style="36" bestFit="1" customWidth="1"/>
    <col min="11012" max="11012" width="9.140625" style="36" bestFit="1" customWidth="1"/>
    <col min="11013" max="11013" width="11.28515625" style="36" customWidth="1"/>
    <col min="11014" max="11014" width="15" style="36" customWidth="1"/>
    <col min="11015" max="11264" width="9.140625" style="36"/>
    <col min="11265" max="11265" width="6.140625" style="36" customWidth="1"/>
    <col min="11266" max="11266" width="47.28515625" style="36" customWidth="1"/>
    <col min="11267" max="11267" width="5.5703125" style="36" bestFit="1" customWidth="1"/>
    <col min="11268" max="11268" width="9.140625" style="36" bestFit="1" customWidth="1"/>
    <col min="11269" max="11269" width="11.28515625" style="36" customWidth="1"/>
    <col min="11270" max="11270" width="15" style="36" customWidth="1"/>
    <col min="11271" max="11520" width="9.140625" style="36"/>
    <col min="11521" max="11521" width="6.140625" style="36" customWidth="1"/>
    <col min="11522" max="11522" width="47.28515625" style="36" customWidth="1"/>
    <col min="11523" max="11523" width="5.5703125" style="36" bestFit="1" customWidth="1"/>
    <col min="11524" max="11524" width="9.140625" style="36" bestFit="1" customWidth="1"/>
    <col min="11525" max="11525" width="11.28515625" style="36" customWidth="1"/>
    <col min="11526" max="11526" width="15" style="36" customWidth="1"/>
    <col min="11527" max="11776" width="9.140625" style="36"/>
    <col min="11777" max="11777" width="6.140625" style="36" customWidth="1"/>
    <col min="11778" max="11778" width="47.28515625" style="36" customWidth="1"/>
    <col min="11779" max="11779" width="5.5703125" style="36" bestFit="1" customWidth="1"/>
    <col min="11780" max="11780" width="9.140625" style="36" bestFit="1" customWidth="1"/>
    <col min="11781" max="11781" width="11.28515625" style="36" customWidth="1"/>
    <col min="11782" max="11782" width="15" style="36" customWidth="1"/>
    <col min="11783" max="12032" width="9.140625" style="36"/>
    <col min="12033" max="12033" width="6.140625" style="36" customWidth="1"/>
    <col min="12034" max="12034" width="47.28515625" style="36" customWidth="1"/>
    <col min="12035" max="12035" width="5.5703125" style="36" bestFit="1" customWidth="1"/>
    <col min="12036" max="12036" width="9.140625" style="36" bestFit="1" customWidth="1"/>
    <col min="12037" max="12037" width="11.28515625" style="36" customWidth="1"/>
    <col min="12038" max="12038" width="15" style="36" customWidth="1"/>
    <col min="12039" max="12288" width="9.140625" style="36"/>
    <col min="12289" max="12289" width="6.140625" style="36" customWidth="1"/>
    <col min="12290" max="12290" width="47.28515625" style="36" customWidth="1"/>
    <col min="12291" max="12291" width="5.5703125" style="36" bestFit="1" customWidth="1"/>
    <col min="12292" max="12292" width="9.140625" style="36" bestFit="1" customWidth="1"/>
    <col min="12293" max="12293" width="11.28515625" style="36" customWidth="1"/>
    <col min="12294" max="12294" width="15" style="36" customWidth="1"/>
    <col min="12295" max="12544" width="9.140625" style="36"/>
    <col min="12545" max="12545" width="6.140625" style="36" customWidth="1"/>
    <col min="12546" max="12546" width="47.28515625" style="36" customWidth="1"/>
    <col min="12547" max="12547" width="5.5703125" style="36" bestFit="1" customWidth="1"/>
    <col min="12548" max="12548" width="9.140625" style="36" bestFit="1" customWidth="1"/>
    <col min="12549" max="12549" width="11.28515625" style="36" customWidth="1"/>
    <col min="12550" max="12550" width="15" style="36" customWidth="1"/>
    <col min="12551" max="12800" width="9.140625" style="36"/>
    <col min="12801" max="12801" width="6.140625" style="36" customWidth="1"/>
    <col min="12802" max="12802" width="47.28515625" style="36" customWidth="1"/>
    <col min="12803" max="12803" width="5.5703125" style="36" bestFit="1" customWidth="1"/>
    <col min="12804" max="12804" width="9.140625" style="36" bestFit="1" customWidth="1"/>
    <col min="12805" max="12805" width="11.28515625" style="36" customWidth="1"/>
    <col min="12806" max="12806" width="15" style="36" customWidth="1"/>
    <col min="12807" max="13056" width="9.140625" style="36"/>
    <col min="13057" max="13057" width="6.140625" style="36" customWidth="1"/>
    <col min="13058" max="13058" width="47.28515625" style="36" customWidth="1"/>
    <col min="13059" max="13059" width="5.5703125" style="36" bestFit="1" customWidth="1"/>
    <col min="13060" max="13060" width="9.140625" style="36" bestFit="1" customWidth="1"/>
    <col min="13061" max="13061" width="11.28515625" style="36" customWidth="1"/>
    <col min="13062" max="13062" width="15" style="36" customWidth="1"/>
    <col min="13063" max="13312" width="9.140625" style="36"/>
    <col min="13313" max="13313" width="6.140625" style="36" customWidth="1"/>
    <col min="13314" max="13314" width="47.28515625" style="36" customWidth="1"/>
    <col min="13315" max="13315" width="5.5703125" style="36" bestFit="1" customWidth="1"/>
    <col min="13316" max="13316" width="9.140625" style="36" bestFit="1" customWidth="1"/>
    <col min="13317" max="13317" width="11.28515625" style="36" customWidth="1"/>
    <col min="13318" max="13318" width="15" style="36" customWidth="1"/>
    <col min="13319" max="13568" width="9.140625" style="36"/>
    <col min="13569" max="13569" width="6.140625" style="36" customWidth="1"/>
    <col min="13570" max="13570" width="47.28515625" style="36" customWidth="1"/>
    <col min="13571" max="13571" width="5.5703125" style="36" bestFit="1" customWidth="1"/>
    <col min="13572" max="13572" width="9.140625" style="36" bestFit="1" customWidth="1"/>
    <col min="13573" max="13573" width="11.28515625" style="36" customWidth="1"/>
    <col min="13574" max="13574" width="15" style="36" customWidth="1"/>
    <col min="13575" max="13824" width="9.140625" style="36"/>
    <col min="13825" max="13825" width="6.140625" style="36" customWidth="1"/>
    <col min="13826" max="13826" width="47.28515625" style="36" customWidth="1"/>
    <col min="13827" max="13827" width="5.5703125" style="36" bestFit="1" customWidth="1"/>
    <col min="13828" max="13828" width="9.140625" style="36" bestFit="1" customWidth="1"/>
    <col min="13829" max="13829" width="11.28515625" style="36" customWidth="1"/>
    <col min="13830" max="13830" width="15" style="36" customWidth="1"/>
    <col min="13831" max="14080" width="9.140625" style="36"/>
    <col min="14081" max="14081" width="6.140625" style="36" customWidth="1"/>
    <col min="14082" max="14082" width="47.28515625" style="36" customWidth="1"/>
    <col min="14083" max="14083" width="5.5703125" style="36" bestFit="1" customWidth="1"/>
    <col min="14084" max="14084" width="9.140625" style="36" bestFit="1" customWidth="1"/>
    <col min="14085" max="14085" width="11.28515625" style="36" customWidth="1"/>
    <col min="14086" max="14086" width="15" style="36" customWidth="1"/>
    <col min="14087" max="14336" width="9.140625" style="36"/>
    <col min="14337" max="14337" width="6.140625" style="36" customWidth="1"/>
    <col min="14338" max="14338" width="47.28515625" style="36" customWidth="1"/>
    <col min="14339" max="14339" width="5.5703125" style="36" bestFit="1" customWidth="1"/>
    <col min="14340" max="14340" width="9.140625" style="36" bestFit="1" customWidth="1"/>
    <col min="14341" max="14341" width="11.28515625" style="36" customWidth="1"/>
    <col min="14342" max="14342" width="15" style="36" customWidth="1"/>
    <col min="14343" max="14592" width="9.140625" style="36"/>
    <col min="14593" max="14593" width="6.140625" style="36" customWidth="1"/>
    <col min="14594" max="14594" width="47.28515625" style="36" customWidth="1"/>
    <col min="14595" max="14595" width="5.5703125" style="36" bestFit="1" customWidth="1"/>
    <col min="14596" max="14596" width="9.140625" style="36" bestFit="1" customWidth="1"/>
    <col min="14597" max="14597" width="11.28515625" style="36" customWidth="1"/>
    <col min="14598" max="14598" width="15" style="36" customWidth="1"/>
    <col min="14599" max="14848" width="9.140625" style="36"/>
    <col min="14849" max="14849" width="6.140625" style="36" customWidth="1"/>
    <col min="14850" max="14850" width="47.28515625" style="36" customWidth="1"/>
    <col min="14851" max="14851" width="5.5703125" style="36" bestFit="1" customWidth="1"/>
    <col min="14852" max="14852" width="9.140625" style="36" bestFit="1" customWidth="1"/>
    <col min="14853" max="14853" width="11.28515625" style="36" customWidth="1"/>
    <col min="14854" max="14854" width="15" style="36" customWidth="1"/>
    <col min="14855" max="15104" width="9.140625" style="36"/>
    <col min="15105" max="15105" width="6.140625" style="36" customWidth="1"/>
    <col min="15106" max="15106" width="47.28515625" style="36" customWidth="1"/>
    <col min="15107" max="15107" width="5.5703125" style="36" bestFit="1" customWidth="1"/>
    <col min="15108" max="15108" width="9.140625" style="36" bestFit="1" customWidth="1"/>
    <col min="15109" max="15109" width="11.28515625" style="36" customWidth="1"/>
    <col min="15110" max="15110" width="15" style="36" customWidth="1"/>
    <col min="15111" max="15360" width="9.140625" style="36"/>
    <col min="15361" max="15361" width="6.140625" style="36" customWidth="1"/>
    <col min="15362" max="15362" width="47.28515625" style="36" customWidth="1"/>
    <col min="15363" max="15363" width="5.5703125" style="36" bestFit="1" customWidth="1"/>
    <col min="15364" max="15364" width="9.140625" style="36" bestFit="1" customWidth="1"/>
    <col min="15365" max="15365" width="11.28515625" style="36" customWidth="1"/>
    <col min="15366" max="15366" width="15" style="36" customWidth="1"/>
    <col min="15367" max="15616" width="9.140625" style="36"/>
    <col min="15617" max="15617" width="6.140625" style="36" customWidth="1"/>
    <col min="15618" max="15618" width="47.28515625" style="36" customWidth="1"/>
    <col min="15619" max="15619" width="5.5703125" style="36" bestFit="1" customWidth="1"/>
    <col min="15620" max="15620" width="9.140625" style="36" bestFit="1" customWidth="1"/>
    <col min="15621" max="15621" width="11.28515625" style="36" customWidth="1"/>
    <col min="15622" max="15622" width="15" style="36" customWidth="1"/>
    <col min="15623" max="15872" width="9.140625" style="36"/>
    <col min="15873" max="15873" width="6.140625" style="36" customWidth="1"/>
    <col min="15874" max="15874" width="47.28515625" style="36" customWidth="1"/>
    <col min="15875" max="15875" width="5.5703125" style="36" bestFit="1" customWidth="1"/>
    <col min="15876" max="15876" width="9.140625" style="36" bestFit="1" customWidth="1"/>
    <col min="15877" max="15877" width="11.28515625" style="36" customWidth="1"/>
    <col min="15878" max="15878" width="15" style="36" customWidth="1"/>
    <col min="15879" max="16128" width="9.140625" style="36"/>
    <col min="16129" max="16129" width="6.140625" style="36" customWidth="1"/>
    <col min="16130" max="16130" width="47.28515625" style="36" customWidth="1"/>
    <col min="16131" max="16131" width="5.5703125" style="36" bestFit="1" customWidth="1"/>
    <col min="16132" max="16132" width="9.140625" style="36" bestFit="1" customWidth="1"/>
    <col min="16133" max="16133" width="11.28515625" style="36" customWidth="1"/>
    <col min="16134" max="16134" width="15" style="36" customWidth="1"/>
    <col min="16135" max="16384" width="9.140625" style="36"/>
  </cols>
  <sheetData>
    <row r="1" spans="1:7" s="9" customFormat="1" ht="50.25" customHeight="1">
      <c r="A1" s="491"/>
      <c r="B1" s="491"/>
      <c r="C1" s="491"/>
      <c r="D1" s="491"/>
      <c r="E1" s="491"/>
      <c r="F1" s="491"/>
      <c r="G1" s="8"/>
    </row>
    <row r="2" spans="1:7" s="16" customFormat="1" ht="15.75">
      <c r="A2" s="10" t="s">
        <v>27</v>
      </c>
      <c r="B2" s="11" t="s">
        <v>82</v>
      </c>
      <c r="C2" s="12"/>
      <c r="D2" s="12"/>
      <c r="E2" s="13"/>
      <c r="F2" s="14"/>
      <c r="G2" s="15"/>
    </row>
    <row r="3" spans="1:7" s="18" customFormat="1" ht="18" customHeight="1">
      <c r="A3" s="48" t="s">
        <v>5</v>
      </c>
      <c r="B3" s="49" t="s">
        <v>6</v>
      </c>
      <c r="C3" s="50" t="s">
        <v>7</v>
      </c>
      <c r="D3" s="50" t="s">
        <v>8</v>
      </c>
      <c r="E3" s="51" t="s">
        <v>9</v>
      </c>
      <c r="F3" s="50" t="s">
        <v>10</v>
      </c>
      <c r="G3" s="17"/>
    </row>
    <row r="4" spans="1:7" s="24" customFormat="1">
      <c r="A4" s="5"/>
      <c r="B4" s="19"/>
      <c r="C4" s="20"/>
      <c r="D4" s="20"/>
      <c r="E4" s="21"/>
      <c r="F4" s="22"/>
      <c r="G4" s="23"/>
    </row>
    <row r="5" spans="1:7" s="24" customFormat="1">
      <c r="A5" s="6"/>
      <c r="B5" s="25"/>
      <c r="C5" s="26"/>
      <c r="D5" s="26"/>
      <c r="E5" s="27"/>
      <c r="F5" s="28"/>
      <c r="G5" s="23"/>
    </row>
    <row r="6" spans="1:7">
      <c r="A6" s="29"/>
      <c r="C6" s="31"/>
      <c r="D6" s="32"/>
      <c r="E6" s="33"/>
      <c r="F6" s="34"/>
    </row>
    <row r="7" spans="1:7">
      <c r="A7" s="115"/>
      <c r="B7" s="116" t="s">
        <v>21</v>
      </c>
      <c r="C7" s="117"/>
      <c r="D7" s="118"/>
      <c r="E7" s="119"/>
      <c r="F7" s="120"/>
    </row>
    <row r="8" spans="1:7">
      <c r="A8" s="115"/>
      <c r="B8" s="121"/>
      <c r="C8" s="117"/>
      <c r="D8" s="118"/>
      <c r="E8" s="119"/>
      <c r="F8" s="120"/>
    </row>
    <row r="9" spans="1:7" ht="93.75" customHeight="1">
      <c r="A9" s="492" t="s">
        <v>22</v>
      </c>
      <c r="B9" s="492"/>
      <c r="C9" s="492"/>
      <c r="D9" s="492"/>
      <c r="E9" s="492"/>
      <c r="F9" s="492"/>
    </row>
    <row r="10" spans="1:7">
      <c r="A10" s="29"/>
      <c r="B10" s="107"/>
      <c r="C10" s="31"/>
      <c r="D10" s="32"/>
      <c r="E10" s="33"/>
      <c r="F10" s="34"/>
    </row>
    <row r="11" spans="1:7" s="38" customFormat="1" ht="15.75">
      <c r="A11" s="165"/>
      <c r="B11" s="181"/>
      <c r="C11" s="182"/>
      <c r="D11" s="183"/>
      <c r="E11" s="184"/>
      <c r="F11" s="185"/>
      <c r="G11" s="102"/>
    </row>
    <row r="12" spans="1:7" s="38" customFormat="1" ht="15.75">
      <c r="A12" s="278" t="s">
        <v>19</v>
      </c>
      <c r="B12" s="279" t="s">
        <v>100</v>
      </c>
      <c r="C12" s="279"/>
      <c r="D12" s="280"/>
      <c r="E12" s="281"/>
      <c r="F12" s="282"/>
      <c r="G12" s="102"/>
    </row>
    <row r="13" spans="1:7" s="53" customFormat="1" ht="63.75">
      <c r="A13" s="147"/>
      <c r="B13" s="274" t="s">
        <v>106</v>
      </c>
      <c r="C13" s="275"/>
      <c r="D13" s="276"/>
      <c r="E13" s="277"/>
      <c r="F13" s="273"/>
      <c r="G13" s="103"/>
    </row>
    <row r="14" spans="1:7" s="53" customFormat="1" ht="15.75">
      <c r="A14" s="134"/>
      <c r="B14" s="137" t="s">
        <v>101</v>
      </c>
      <c r="C14" s="61" t="s">
        <v>24</v>
      </c>
      <c r="D14" s="122">
        <v>1</v>
      </c>
      <c r="E14" s="123"/>
      <c r="F14" s="133">
        <f>D14*E14</f>
        <v>0</v>
      </c>
      <c r="G14" s="103"/>
    </row>
    <row r="16" spans="1:7" ht="15.75">
      <c r="A16" s="278" t="s">
        <v>25</v>
      </c>
      <c r="B16" s="279" t="s">
        <v>102</v>
      </c>
      <c r="C16" s="279"/>
      <c r="D16" s="280"/>
      <c r="E16" s="281"/>
      <c r="F16" s="282"/>
      <c r="G16" s="144"/>
    </row>
    <row r="17" spans="1:7" ht="89.25">
      <c r="A17" s="147"/>
      <c r="B17" s="274" t="s">
        <v>103</v>
      </c>
      <c r="C17" s="275"/>
      <c r="D17" s="276"/>
      <c r="E17" s="277"/>
      <c r="F17" s="273"/>
    </row>
    <row r="18" spans="1:7" s="53" customFormat="1" ht="15.75">
      <c r="A18" s="134"/>
      <c r="B18" s="137" t="s">
        <v>104</v>
      </c>
      <c r="C18" s="61" t="s">
        <v>11</v>
      </c>
      <c r="D18" s="122">
        <v>1.3</v>
      </c>
      <c r="E18" s="123"/>
      <c r="F18" s="133">
        <f>D18*E18</f>
        <v>0</v>
      </c>
      <c r="G18" s="103"/>
    </row>
    <row r="19" spans="1:7" s="53" customFormat="1" ht="15.75">
      <c r="G19" s="103"/>
    </row>
    <row r="20" spans="1:7" s="53" customFormat="1" ht="15.75">
      <c r="A20" s="165"/>
      <c r="B20" s="130"/>
      <c r="C20" s="130"/>
      <c r="D20" s="238"/>
      <c r="E20" s="239"/>
      <c r="F20" s="240"/>
      <c r="G20" s="103"/>
    </row>
    <row r="21" spans="1:7" s="53" customFormat="1" ht="15.75">
      <c r="A21" s="141"/>
      <c r="B21" s="145"/>
      <c r="C21" s="139"/>
      <c r="D21" s="124"/>
      <c r="E21" s="125"/>
      <c r="F21" s="143"/>
      <c r="G21" s="103"/>
    </row>
    <row r="22" spans="1:7" s="53" customFormat="1" ht="15.75">
      <c r="A22" s="141"/>
      <c r="B22" s="142"/>
      <c r="C22" s="54"/>
      <c r="D22" s="124"/>
      <c r="E22" s="125"/>
      <c r="F22" s="143"/>
      <c r="G22" s="103"/>
    </row>
    <row r="23" spans="1:7" s="53" customFormat="1" ht="15.75">
      <c r="G23" s="103"/>
    </row>
    <row r="24" spans="1:7" s="53" customFormat="1" ht="15.75">
      <c r="A24" s="57" t="s">
        <v>27</v>
      </c>
      <c r="B24" s="58" t="s">
        <v>82</v>
      </c>
      <c r="C24" s="59"/>
      <c r="D24" s="40"/>
      <c r="E24" s="98"/>
      <c r="F24" s="180">
        <f>SUM(F9:F23)</f>
        <v>0</v>
      </c>
      <c r="G24" s="103"/>
    </row>
    <row r="25" spans="1:7" s="53" customFormat="1" ht="15.75">
      <c r="A25" s="38"/>
      <c r="B25" s="38"/>
      <c r="C25" s="38"/>
      <c r="D25" s="38"/>
      <c r="E25" s="38"/>
      <c r="F25" s="38"/>
      <c r="G25" s="103"/>
    </row>
    <row r="26" spans="1:7" s="53" customFormat="1" ht="15.75">
      <c r="A26" s="165"/>
      <c r="B26" s="130"/>
      <c r="C26" s="130"/>
      <c r="D26" s="238"/>
      <c r="E26" s="239"/>
      <c r="F26" s="240"/>
      <c r="G26" s="103"/>
    </row>
    <row r="27" spans="1:7" s="53" customFormat="1" ht="15.75">
      <c r="A27" s="165"/>
      <c r="B27" s="130"/>
      <c r="C27" s="130"/>
      <c r="D27" s="238"/>
      <c r="E27" s="239"/>
      <c r="F27" s="240"/>
      <c r="G27" s="103"/>
    </row>
    <row r="28" spans="1:7" s="53" customFormat="1" ht="15.75">
      <c r="A28" s="141"/>
      <c r="B28" s="145"/>
      <c r="C28" s="139"/>
      <c r="D28" s="124"/>
      <c r="E28" s="125"/>
      <c r="F28" s="143"/>
      <c r="G28" s="103"/>
    </row>
    <row r="29" spans="1:7" s="53" customFormat="1" ht="15.75">
      <c r="A29" s="141"/>
      <c r="B29" s="142"/>
      <c r="C29" s="54"/>
      <c r="D29" s="124"/>
      <c r="E29" s="125"/>
      <c r="F29" s="143"/>
      <c r="G29" s="103"/>
    </row>
    <row r="30" spans="1:7" s="53" customFormat="1" ht="15.75">
      <c r="A30" s="165"/>
      <c r="B30" s="130"/>
      <c r="C30" s="130"/>
      <c r="D30" s="238"/>
      <c r="E30" s="239"/>
      <c r="F30" s="240"/>
      <c r="G30" s="103"/>
    </row>
    <row r="31" spans="1:7" s="53" customFormat="1" ht="15.75">
      <c r="A31" s="141"/>
      <c r="B31" s="145"/>
      <c r="C31" s="139"/>
      <c r="D31" s="124"/>
      <c r="E31" s="125"/>
      <c r="F31" s="143"/>
      <c r="G31" s="103"/>
    </row>
    <row r="32" spans="1:7" s="53" customFormat="1" ht="15.75">
      <c r="A32" s="141"/>
      <c r="B32" s="142"/>
      <c r="C32" s="54"/>
      <c r="D32" s="124"/>
      <c r="E32" s="125"/>
      <c r="F32" s="143"/>
      <c r="G32" s="103"/>
    </row>
    <row r="33" spans="1:7" s="53" customFormat="1" ht="15.75">
      <c r="A33" s="186"/>
      <c r="B33" s="186"/>
      <c r="C33" s="186"/>
      <c r="D33" s="186"/>
      <c r="E33" s="186"/>
      <c r="F33" s="186"/>
      <c r="G33" s="103"/>
    </row>
    <row r="34" spans="1:7" s="53" customFormat="1" ht="15.75">
      <c r="A34" s="165"/>
      <c r="B34" s="130"/>
      <c r="C34" s="130"/>
      <c r="D34" s="238"/>
      <c r="E34" s="239"/>
      <c r="F34" s="240"/>
      <c r="G34" s="103"/>
    </row>
    <row r="35" spans="1:7" s="53" customFormat="1" ht="15.75">
      <c r="A35" s="141"/>
      <c r="B35" s="145"/>
      <c r="C35" s="139"/>
      <c r="D35" s="124"/>
      <c r="E35" s="125"/>
      <c r="F35" s="143"/>
      <c r="G35" s="103"/>
    </row>
    <row r="36" spans="1:7" s="53" customFormat="1" ht="15.75">
      <c r="A36" s="141"/>
      <c r="B36" s="142"/>
      <c r="C36" s="54"/>
      <c r="D36" s="124"/>
      <c r="E36" s="125"/>
      <c r="F36" s="143"/>
      <c r="G36" s="103"/>
    </row>
    <row r="37" spans="1:7" s="53" customFormat="1" ht="15.75">
      <c r="A37" s="7"/>
      <c r="B37" s="60"/>
      <c r="C37" s="54"/>
      <c r="D37" s="55"/>
      <c r="E37" s="56"/>
      <c r="F37" s="39"/>
      <c r="G37" s="103"/>
    </row>
    <row r="38" spans="1:7" s="53" customFormat="1" ht="15.75">
      <c r="A38" s="165"/>
      <c r="B38" s="130"/>
      <c r="C38" s="130"/>
      <c r="D38" s="238"/>
      <c r="E38" s="239"/>
      <c r="F38" s="240"/>
      <c r="G38" s="103"/>
    </row>
    <row r="39" spans="1:7" s="53" customFormat="1" ht="15.75">
      <c r="A39" s="141"/>
      <c r="B39" s="145"/>
      <c r="C39" s="139"/>
      <c r="D39" s="124"/>
      <c r="E39" s="125"/>
      <c r="F39" s="143"/>
      <c r="G39" s="103"/>
    </row>
    <row r="40" spans="1:7" s="53" customFormat="1" ht="15.75">
      <c r="A40" s="141"/>
      <c r="B40" s="142"/>
      <c r="C40" s="54"/>
      <c r="D40" s="124"/>
      <c r="E40" s="125"/>
      <c r="F40" s="143"/>
      <c r="G40" s="103"/>
    </row>
    <row r="41" spans="1:7" s="53" customFormat="1" ht="15.75">
      <c r="G41" s="103"/>
    </row>
    <row r="42" spans="1:7" s="53" customFormat="1" ht="15.75">
      <c r="G42" s="103"/>
    </row>
    <row r="43" spans="1:7" s="53" customFormat="1" ht="15.75">
      <c r="G43" s="103"/>
    </row>
    <row r="44" spans="1:7" s="38" customFormat="1">
      <c r="G44" s="37"/>
    </row>
    <row r="45" spans="1:7" s="38" customFormat="1" ht="15.75" customHeight="1">
      <c r="G45" s="37"/>
    </row>
    <row r="46" spans="1:7" s="42" customFormat="1" ht="14.25">
      <c r="G46" s="41"/>
    </row>
    <row r="47" spans="1:7">
      <c r="D47" s="44"/>
      <c r="E47" s="45"/>
      <c r="F47" s="44"/>
    </row>
    <row r="48" spans="1:7">
      <c r="D48" s="44"/>
      <c r="E48" s="45"/>
      <c r="F48" s="44"/>
    </row>
    <row r="60" spans="1:6">
      <c r="A60" s="187"/>
      <c r="B60" s="188"/>
      <c r="C60" s="189"/>
      <c r="D60" s="190"/>
      <c r="E60" s="191"/>
      <c r="F60" s="192"/>
    </row>
    <row r="61" spans="1:6">
      <c r="A61" s="7"/>
      <c r="B61" s="52"/>
      <c r="C61" s="54"/>
      <c r="D61" s="55"/>
      <c r="E61" s="56"/>
      <c r="F61" s="39"/>
    </row>
    <row r="62" spans="1:6">
      <c r="A62" s="141"/>
      <c r="B62" s="145"/>
      <c r="C62" s="139"/>
      <c r="D62" s="124"/>
      <c r="E62" s="125"/>
      <c r="F62" s="143"/>
    </row>
    <row r="63" spans="1:6">
      <c r="A63" s="141"/>
      <c r="B63" s="142"/>
      <c r="C63" s="54"/>
      <c r="D63" s="124"/>
      <c r="E63" s="125"/>
      <c r="F63" s="143"/>
    </row>
    <row r="64" spans="1:6">
      <c r="A64" s="7"/>
      <c r="B64" s="60"/>
      <c r="C64" s="54"/>
      <c r="D64" s="55"/>
      <c r="E64" s="56"/>
      <c r="F64" s="39"/>
    </row>
    <row r="67" spans="1:6">
      <c r="A67" s="141"/>
      <c r="B67" s="142"/>
      <c r="C67" s="54"/>
      <c r="D67" s="124"/>
      <c r="E67" s="125"/>
      <c r="F67" s="143"/>
    </row>
  </sheetData>
  <mergeCells count="2">
    <mergeCell ref="A1:F1"/>
    <mergeCell ref="A9:F9"/>
  </mergeCells>
  <pageMargins left="0.98425196850393704" right="0.39370078740157483" top="0.39370078740157483" bottom="0.59055118110236227" header="0.31496062992125984" footer="0.31496062992125984"/>
  <pageSetup paperSize="9" orientation="portrait" r:id="rId1"/>
  <rowBreaks count="1" manualBreakCount="1">
    <brk id="60"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4"/>
  <sheetViews>
    <sheetView showRuler="0" view="pageBreakPreview" zoomScaleNormal="100" zoomScaleSheetLayoutView="100" workbookViewId="0">
      <selection activeCell="E14" sqref="E14"/>
    </sheetView>
  </sheetViews>
  <sheetFormatPr defaultRowHeight="15"/>
  <cols>
    <col min="1" max="1" width="5.7109375" style="30" customWidth="1"/>
    <col min="2" max="2" width="46.7109375" style="30" customWidth="1"/>
    <col min="3" max="3" width="4.7109375" style="43" customWidth="1"/>
    <col min="4" max="4" width="9.28515625" style="46" customWidth="1"/>
    <col min="5" max="5" width="9.28515625" style="47" customWidth="1"/>
    <col min="6" max="6" width="12" style="46" customWidth="1"/>
    <col min="7" max="7" width="18.140625" style="35" customWidth="1"/>
    <col min="8" max="256" width="9.140625" style="36"/>
    <col min="257" max="257" width="6.140625" style="36" customWidth="1"/>
    <col min="258" max="258" width="47.28515625" style="36" customWidth="1"/>
    <col min="259" max="259" width="5.5703125" style="36" bestFit="1" customWidth="1"/>
    <col min="260" max="260" width="9.140625" style="36" bestFit="1" customWidth="1"/>
    <col min="261" max="261" width="11.28515625" style="36" customWidth="1"/>
    <col min="262" max="262" width="15" style="36" customWidth="1"/>
    <col min="263" max="512" width="9.140625" style="36"/>
    <col min="513" max="513" width="6.140625" style="36" customWidth="1"/>
    <col min="514" max="514" width="47.28515625" style="36" customWidth="1"/>
    <col min="515" max="515" width="5.5703125" style="36" bestFit="1" customWidth="1"/>
    <col min="516" max="516" width="9.140625" style="36" bestFit="1" customWidth="1"/>
    <col min="517" max="517" width="11.28515625" style="36" customWidth="1"/>
    <col min="518" max="518" width="15" style="36" customWidth="1"/>
    <col min="519" max="768" width="9.140625" style="36"/>
    <col min="769" max="769" width="6.140625" style="36" customWidth="1"/>
    <col min="770" max="770" width="47.28515625" style="36" customWidth="1"/>
    <col min="771" max="771" width="5.5703125" style="36" bestFit="1" customWidth="1"/>
    <col min="772" max="772" width="9.140625" style="36" bestFit="1" customWidth="1"/>
    <col min="773" max="773" width="11.28515625" style="36" customWidth="1"/>
    <col min="774" max="774" width="15" style="36" customWidth="1"/>
    <col min="775" max="1024" width="9.140625" style="36"/>
    <col min="1025" max="1025" width="6.140625" style="36" customWidth="1"/>
    <col min="1026" max="1026" width="47.28515625" style="36" customWidth="1"/>
    <col min="1027" max="1027" width="5.5703125" style="36" bestFit="1" customWidth="1"/>
    <col min="1028" max="1028" width="9.140625" style="36" bestFit="1" customWidth="1"/>
    <col min="1029" max="1029" width="11.28515625" style="36" customWidth="1"/>
    <col min="1030" max="1030" width="15" style="36" customWidth="1"/>
    <col min="1031" max="1280" width="9.140625" style="36"/>
    <col min="1281" max="1281" width="6.140625" style="36" customWidth="1"/>
    <col min="1282" max="1282" width="47.28515625" style="36" customWidth="1"/>
    <col min="1283" max="1283" width="5.5703125" style="36" bestFit="1" customWidth="1"/>
    <col min="1284" max="1284" width="9.140625" style="36" bestFit="1" customWidth="1"/>
    <col min="1285" max="1285" width="11.28515625" style="36" customWidth="1"/>
    <col min="1286" max="1286" width="15" style="36" customWidth="1"/>
    <col min="1287" max="1536" width="9.140625" style="36"/>
    <col min="1537" max="1537" width="6.140625" style="36" customWidth="1"/>
    <col min="1538" max="1538" width="47.28515625" style="36" customWidth="1"/>
    <col min="1539" max="1539" width="5.5703125" style="36" bestFit="1" customWidth="1"/>
    <col min="1540" max="1540" width="9.140625" style="36" bestFit="1" customWidth="1"/>
    <col min="1541" max="1541" width="11.28515625" style="36" customWidth="1"/>
    <col min="1542" max="1542" width="15" style="36" customWidth="1"/>
    <col min="1543" max="1792" width="9.140625" style="36"/>
    <col min="1793" max="1793" width="6.140625" style="36" customWidth="1"/>
    <col min="1794" max="1794" width="47.28515625" style="36" customWidth="1"/>
    <col min="1795" max="1795" width="5.5703125" style="36" bestFit="1" customWidth="1"/>
    <col min="1796" max="1796" width="9.140625" style="36" bestFit="1" customWidth="1"/>
    <col min="1797" max="1797" width="11.28515625" style="36" customWidth="1"/>
    <col min="1798" max="1798" width="15" style="36" customWidth="1"/>
    <col min="1799" max="2048" width="9.140625" style="36"/>
    <col min="2049" max="2049" width="6.140625" style="36" customWidth="1"/>
    <col min="2050" max="2050" width="47.28515625" style="36" customWidth="1"/>
    <col min="2051" max="2051" width="5.5703125" style="36" bestFit="1" customWidth="1"/>
    <col min="2052" max="2052" width="9.140625" style="36" bestFit="1" customWidth="1"/>
    <col min="2053" max="2053" width="11.28515625" style="36" customWidth="1"/>
    <col min="2054" max="2054" width="15" style="36" customWidth="1"/>
    <col min="2055" max="2304" width="9.140625" style="36"/>
    <col min="2305" max="2305" width="6.140625" style="36" customWidth="1"/>
    <col min="2306" max="2306" width="47.28515625" style="36" customWidth="1"/>
    <col min="2307" max="2307" width="5.5703125" style="36" bestFit="1" customWidth="1"/>
    <col min="2308" max="2308" width="9.140625" style="36" bestFit="1" customWidth="1"/>
    <col min="2309" max="2309" width="11.28515625" style="36" customWidth="1"/>
    <col min="2310" max="2310" width="15" style="36" customWidth="1"/>
    <col min="2311" max="2560" width="9.140625" style="36"/>
    <col min="2561" max="2561" width="6.140625" style="36" customWidth="1"/>
    <col min="2562" max="2562" width="47.28515625" style="36" customWidth="1"/>
    <col min="2563" max="2563" width="5.5703125" style="36" bestFit="1" customWidth="1"/>
    <col min="2564" max="2564" width="9.140625" style="36" bestFit="1" customWidth="1"/>
    <col min="2565" max="2565" width="11.28515625" style="36" customWidth="1"/>
    <col min="2566" max="2566" width="15" style="36" customWidth="1"/>
    <col min="2567" max="2816" width="9.140625" style="36"/>
    <col min="2817" max="2817" width="6.140625" style="36" customWidth="1"/>
    <col min="2818" max="2818" width="47.28515625" style="36" customWidth="1"/>
    <col min="2819" max="2819" width="5.5703125" style="36" bestFit="1" customWidth="1"/>
    <col min="2820" max="2820" width="9.140625" style="36" bestFit="1" customWidth="1"/>
    <col min="2821" max="2821" width="11.28515625" style="36" customWidth="1"/>
    <col min="2822" max="2822" width="15" style="36" customWidth="1"/>
    <col min="2823" max="3072" width="9.140625" style="36"/>
    <col min="3073" max="3073" width="6.140625" style="36" customWidth="1"/>
    <col min="3074" max="3074" width="47.28515625" style="36" customWidth="1"/>
    <col min="3075" max="3075" width="5.5703125" style="36" bestFit="1" customWidth="1"/>
    <col min="3076" max="3076" width="9.140625" style="36" bestFit="1" customWidth="1"/>
    <col min="3077" max="3077" width="11.28515625" style="36" customWidth="1"/>
    <col min="3078" max="3078" width="15" style="36" customWidth="1"/>
    <col min="3079" max="3328" width="9.140625" style="36"/>
    <col min="3329" max="3329" width="6.140625" style="36" customWidth="1"/>
    <col min="3330" max="3330" width="47.28515625" style="36" customWidth="1"/>
    <col min="3331" max="3331" width="5.5703125" style="36" bestFit="1" customWidth="1"/>
    <col min="3332" max="3332" width="9.140625" style="36" bestFit="1" customWidth="1"/>
    <col min="3333" max="3333" width="11.28515625" style="36" customWidth="1"/>
    <col min="3334" max="3334" width="15" style="36" customWidth="1"/>
    <col min="3335" max="3584" width="9.140625" style="36"/>
    <col min="3585" max="3585" width="6.140625" style="36" customWidth="1"/>
    <col min="3586" max="3586" width="47.28515625" style="36" customWidth="1"/>
    <col min="3587" max="3587" width="5.5703125" style="36" bestFit="1" customWidth="1"/>
    <col min="3588" max="3588" width="9.140625" style="36" bestFit="1" customWidth="1"/>
    <col min="3589" max="3589" width="11.28515625" style="36" customWidth="1"/>
    <col min="3590" max="3590" width="15" style="36" customWidth="1"/>
    <col min="3591" max="3840" width="9.140625" style="36"/>
    <col min="3841" max="3841" width="6.140625" style="36" customWidth="1"/>
    <col min="3842" max="3842" width="47.28515625" style="36" customWidth="1"/>
    <col min="3843" max="3843" width="5.5703125" style="36" bestFit="1" customWidth="1"/>
    <col min="3844" max="3844" width="9.140625" style="36" bestFit="1" customWidth="1"/>
    <col min="3845" max="3845" width="11.28515625" style="36" customWidth="1"/>
    <col min="3846" max="3846" width="15" style="36" customWidth="1"/>
    <col min="3847" max="4096" width="9.140625" style="36"/>
    <col min="4097" max="4097" width="6.140625" style="36" customWidth="1"/>
    <col min="4098" max="4098" width="47.28515625" style="36" customWidth="1"/>
    <col min="4099" max="4099" width="5.5703125" style="36" bestFit="1" customWidth="1"/>
    <col min="4100" max="4100" width="9.140625" style="36" bestFit="1" customWidth="1"/>
    <col min="4101" max="4101" width="11.28515625" style="36" customWidth="1"/>
    <col min="4102" max="4102" width="15" style="36" customWidth="1"/>
    <col min="4103" max="4352" width="9.140625" style="36"/>
    <col min="4353" max="4353" width="6.140625" style="36" customWidth="1"/>
    <col min="4354" max="4354" width="47.28515625" style="36" customWidth="1"/>
    <col min="4355" max="4355" width="5.5703125" style="36" bestFit="1" customWidth="1"/>
    <col min="4356" max="4356" width="9.140625" style="36" bestFit="1" customWidth="1"/>
    <col min="4357" max="4357" width="11.28515625" style="36" customWidth="1"/>
    <col min="4358" max="4358" width="15" style="36" customWidth="1"/>
    <col min="4359" max="4608" width="9.140625" style="36"/>
    <col min="4609" max="4609" width="6.140625" style="36" customWidth="1"/>
    <col min="4610" max="4610" width="47.28515625" style="36" customWidth="1"/>
    <col min="4611" max="4611" width="5.5703125" style="36" bestFit="1" customWidth="1"/>
    <col min="4612" max="4612" width="9.140625" style="36" bestFit="1" customWidth="1"/>
    <col min="4613" max="4613" width="11.28515625" style="36" customWidth="1"/>
    <col min="4614" max="4614" width="15" style="36" customWidth="1"/>
    <col min="4615" max="4864" width="9.140625" style="36"/>
    <col min="4865" max="4865" width="6.140625" style="36" customWidth="1"/>
    <col min="4866" max="4866" width="47.28515625" style="36" customWidth="1"/>
    <col min="4867" max="4867" width="5.5703125" style="36" bestFit="1" customWidth="1"/>
    <col min="4868" max="4868" width="9.140625" style="36" bestFit="1" customWidth="1"/>
    <col min="4869" max="4869" width="11.28515625" style="36" customWidth="1"/>
    <col min="4870" max="4870" width="15" style="36" customWidth="1"/>
    <col min="4871" max="5120" width="9.140625" style="36"/>
    <col min="5121" max="5121" width="6.140625" style="36" customWidth="1"/>
    <col min="5122" max="5122" width="47.28515625" style="36" customWidth="1"/>
    <col min="5123" max="5123" width="5.5703125" style="36" bestFit="1" customWidth="1"/>
    <col min="5124" max="5124" width="9.140625" style="36" bestFit="1" customWidth="1"/>
    <col min="5125" max="5125" width="11.28515625" style="36" customWidth="1"/>
    <col min="5126" max="5126" width="15" style="36" customWidth="1"/>
    <col min="5127" max="5376" width="9.140625" style="36"/>
    <col min="5377" max="5377" width="6.140625" style="36" customWidth="1"/>
    <col min="5378" max="5378" width="47.28515625" style="36" customWidth="1"/>
    <col min="5379" max="5379" width="5.5703125" style="36" bestFit="1" customWidth="1"/>
    <col min="5380" max="5380" width="9.140625" style="36" bestFit="1" customWidth="1"/>
    <col min="5381" max="5381" width="11.28515625" style="36" customWidth="1"/>
    <col min="5382" max="5382" width="15" style="36" customWidth="1"/>
    <col min="5383" max="5632" width="9.140625" style="36"/>
    <col min="5633" max="5633" width="6.140625" style="36" customWidth="1"/>
    <col min="5634" max="5634" width="47.28515625" style="36" customWidth="1"/>
    <col min="5635" max="5635" width="5.5703125" style="36" bestFit="1" customWidth="1"/>
    <col min="5636" max="5636" width="9.140625" style="36" bestFit="1" customWidth="1"/>
    <col min="5637" max="5637" width="11.28515625" style="36" customWidth="1"/>
    <col min="5638" max="5638" width="15" style="36" customWidth="1"/>
    <col min="5639" max="5888" width="9.140625" style="36"/>
    <col min="5889" max="5889" width="6.140625" style="36" customWidth="1"/>
    <col min="5890" max="5890" width="47.28515625" style="36" customWidth="1"/>
    <col min="5891" max="5891" width="5.5703125" style="36" bestFit="1" customWidth="1"/>
    <col min="5892" max="5892" width="9.140625" style="36" bestFit="1" customWidth="1"/>
    <col min="5893" max="5893" width="11.28515625" style="36" customWidth="1"/>
    <col min="5894" max="5894" width="15" style="36" customWidth="1"/>
    <col min="5895" max="6144" width="9.140625" style="36"/>
    <col min="6145" max="6145" width="6.140625" style="36" customWidth="1"/>
    <col min="6146" max="6146" width="47.28515625" style="36" customWidth="1"/>
    <col min="6147" max="6147" width="5.5703125" style="36" bestFit="1" customWidth="1"/>
    <col min="6148" max="6148" width="9.140625" style="36" bestFit="1" customWidth="1"/>
    <col min="6149" max="6149" width="11.28515625" style="36" customWidth="1"/>
    <col min="6150" max="6150" width="15" style="36" customWidth="1"/>
    <col min="6151" max="6400" width="9.140625" style="36"/>
    <col min="6401" max="6401" width="6.140625" style="36" customWidth="1"/>
    <col min="6402" max="6402" width="47.28515625" style="36" customWidth="1"/>
    <col min="6403" max="6403" width="5.5703125" style="36" bestFit="1" customWidth="1"/>
    <col min="6404" max="6404" width="9.140625" style="36" bestFit="1" customWidth="1"/>
    <col min="6405" max="6405" width="11.28515625" style="36" customWidth="1"/>
    <col min="6406" max="6406" width="15" style="36" customWidth="1"/>
    <col min="6407" max="6656" width="9.140625" style="36"/>
    <col min="6657" max="6657" width="6.140625" style="36" customWidth="1"/>
    <col min="6658" max="6658" width="47.28515625" style="36" customWidth="1"/>
    <col min="6659" max="6659" width="5.5703125" style="36" bestFit="1" customWidth="1"/>
    <col min="6660" max="6660" width="9.140625" style="36" bestFit="1" customWidth="1"/>
    <col min="6661" max="6661" width="11.28515625" style="36" customWidth="1"/>
    <col min="6662" max="6662" width="15" style="36" customWidth="1"/>
    <col min="6663" max="6912" width="9.140625" style="36"/>
    <col min="6913" max="6913" width="6.140625" style="36" customWidth="1"/>
    <col min="6914" max="6914" width="47.28515625" style="36" customWidth="1"/>
    <col min="6915" max="6915" width="5.5703125" style="36" bestFit="1" customWidth="1"/>
    <col min="6916" max="6916" width="9.140625" style="36" bestFit="1" customWidth="1"/>
    <col min="6917" max="6917" width="11.28515625" style="36" customWidth="1"/>
    <col min="6918" max="6918" width="15" style="36" customWidth="1"/>
    <col min="6919" max="7168" width="9.140625" style="36"/>
    <col min="7169" max="7169" width="6.140625" style="36" customWidth="1"/>
    <col min="7170" max="7170" width="47.28515625" style="36" customWidth="1"/>
    <col min="7171" max="7171" width="5.5703125" style="36" bestFit="1" customWidth="1"/>
    <col min="7172" max="7172" width="9.140625" style="36" bestFit="1" customWidth="1"/>
    <col min="7173" max="7173" width="11.28515625" style="36" customWidth="1"/>
    <col min="7174" max="7174" width="15" style="36" customWidth="1"/>
    <col min="7175" max="7424" width="9.140625" style="36"/>
    <col min="7425" max="7425" width="6.140625" style="36" customWidth="1"/>
    <col min="7426" max="7426" width="47.28515625" style="36" customWidth="1"/>
    <col min="7427" max="7427" width="5.5703125" style="36" bestFit="1" customWidth="1"/>
    <col min="7428" max="7428" width="9.140625" style="36" bestFit="1" customWidth="1"/>
    <col min="7429" max="7429" width="11.28515625" style="36" customWidth="1"/>
    <col min="7430" max="7430" width="15" style="36" customWidth="1"/>
    <col min="7431" max="7680" width="9.140625" style="36"/>
    <col min="7681" max="7681" width="6.140625" style="36" customWidth="1"/>
    <col min="7682" max="7682" width="47.28515625" style="36" customWidth="1"/>
    <col min="7683" max="7683" width="5.5703125" style="36" bestFit="1" customWidth="1"/>
    <col min="7684" max="7684" width="9.140625" style="36" bestFit="1" customWidth="1"/>
    <col min="7685" max="7685" width="11.28515625" style="36" customWidth="1"/>
    <col min="7686" max="7686" width="15" style="36" customWidth="1"/>
    <col min="7687" max="7936" width="9.140625" style="36"/>
    <col min="7937" max="7937" width="6.140625" style="36" customWidth="1"/>
    <col min="7938" max="7938" width="47.28515625" style="36" customWidth="1"/>
    <col min="7939" max="7939" width="5.5703125" style="36" bestFit="1" customWidth="1"/>
    <col min="7940" max="7940" width="9.140625" style="36" bestFit="1" customWidth="1"/>
    <col min="7941" max="7941" width="11.28515625" style="36" customWidth="1"/>
    <col min="7942" max="7942" width="15" style="36" customWidth="1"/>
    <col min="7943" max="8192" width="9.140625" style="36"/>
    <col min="8193" max="8193" width="6.140625" style="36" customWidth="1"/>
    <col min="8194" max="8194" width="47.28515625" style="36" customWidth="1"/>
    <col min="8195" max="8195" width="5.5703125" style="36" bestFit="1" customWidth="1"/>
    <col min="8196" max="8196" width="9.140625" style="36" bestFit="1" customWidth="1"/>
    <col min="8197" max="8197" width="11.28515625" style="36" customWidth="1"/>
    <col min="8198" max="8198" width="15" style="36" customWidth="1"/>
    <col min="8199" max="8448" width="9.140625" style="36"/>
    <col min="8449" max="8449" width="6.140625" style="36" customWidth="1"/>
    <col min="8450" max="8450" width="47.28515625" style="36" customWidth="1"/>
    <col min="8451" max="8451" width="5.5703125" style="36" bestFit="1" customWidth="1"/>
    <col min="8452" max="8452" width="9.140625" style="36" bestFit="1" customWidth="1"/>
    <col min="8453" max="8453" width="11.28515625" style="36" customWidth="1"/>
    <col min="8454" max="8454" width="15" style="36" customWidth="1"/>
    <col min="8455" max="8704" width="9.140625" style="36"/>
    <col min="8705" max="8705" width="6.140625" style="36" customWidth="1"/>
    <col min="8706" max="8706" width="47.28515625" style="36" customWidth="1"/>
    <col min="8707" max="8707" width="5.5703125" style="36" bestFit="1" customWidth="1"/>
    <col min="8708" max="8708" width="9.140625" style="36" bestFit="1" customWidth="1"/>
    <col min="8709" max="8709" width="11.28515625" style="36" customWidth="1"/>
    <col min="8710" max="8710" width="15" style="36" customWidth="1"/>
    <col min="8711" max="8960" width="9.140625" style="36"/>
    <col min="8961" max="8961" width="6.140625" style="36" customWidth="1"/>
    <col min="8962" max="8962" width="47.28515625" style="36" customWidth="1"/>
    <col min="8963" max="8963" width="5.5703125" style="36" bestFit="1" customWidth="1"/>
    <col min="8964" max="8964" width="9.140625" style="36" bestFit="1" customWidth="1"/>
    <col min="8965" max="8965" width="11.28515625" style="36" customWidth="1"/>
    <col min="8966" max="8966" width="15" style="36" customWidth="1"/>
    <col min="8967" max="9216" width="9.140625" style="36"/>
    <col min="9217" max="9217" width="6.140625" style="36" customWidth="1"/>
    <col min="9218" max="9218" width="47.28515625" style="36" customWidth="1"/>
    <col min="9219" max="9219" width="5.5703125" style="36" bestFit="1" customWidth="1"/>
    <col min="9220" max="9220" width="9.140625" style="36" bestFit="1" customWidth="1"/>
    <col min="9221" max="9221" width="11.28515625" style="36" customWidth="1"/>
    <col min="9222" max="9222" width="15" style="36" customWidth="1"/>
    <col min="9223" max="9472" width="9.140625" style="36"/>
    <col min="9473" max="9473" width="6.140625" style="36" customWidth="1"/>
    <col min="9474" max="9474" width="47.28515625" style="36" customWidth="1"/>
    <col min="9475" max="9475" width="5.5703125" style="36" bestFit="1" customWidth="1"/>
    <col min="9476" max="9476" width="9.140625" style="36" bestFit="1" customWidth="1"/>
    <col min="9477" max="9477" width="11.28515625" style="36" customWidth="1"/>
    <col min="9478" max="9478" width="15" style="36" customWidth="1"/>
    <col min="9479" max="9728" width="9.140625" style="36"/>
    <col min="9729" max="9729" width="6.140625" style="36" customWidth="1"/>
    <col min="9730" max="9730" width="47.28515625" style="36" customWidth="1"/>
    <col min="9731" max="9731" width="5.5703125" style="36" bestFit="1" customWidth="1"/>
    <col min="9732" max="9732" width="9.140625" style="36" bestFit="1" customWidth="1"/>
    <col min="9733" max="9733" width="11.28515625" style="36" customWidth="1"/>
    <col min="9734" max="9734" width="15" style="36" customWidth="1"/>
    <col min="9735" max="9984" width="9.140625" style="36"/>
    <col min="9985" max="9985" width="6.140625" style="36" customWidth="1"/>
    <col min="9986" max="9986" width="47.28515625" style="36" customWidth="1"/>
    <col min="9987" max="9987" width="5.5703125" style="36" bestFit="1" customWidth="1"/>
    <col min="9988" max="9988" width="9.140625" style="36" bestFit="1" customWidth="1"/>
    <col min="9989" max="9989" width="11.28515625" style="36" customWidth="1"/>
    <col min="9990" max="9990" width="15" style="36" customWidth="1"/>
    <col min="9991" max="10240" width="9.140625" style="36"/>
    <col min="10241" max="10241" width="6.140625" style="36" customWidth="1"/>
    <col min="10242" max="10242" width="47.28515625" style="36" customWidth="1"/>
    <col min="10243" max="10243" width="5.5703125" style="36" bestFit="1" customWidth="1"/>
    <col min="10244" max="10244" width="9.140625" style="36" bestFit="1" customWidth="1"/>
    <col min="10245" max="10245" width="11.28515625" style="36" customWidth="1"/>
    <col min="10246" max="10246" width="15" style="36" customWidth="1"/>
    <col min="10247" max="10496" width="9.140625" style="36"/>
    <col min="10497" max="10497" width="6.140625" style="36" customWidth="1"/>
    <col min="10498" max="10498" width="47.28515625" style="36" customWidth="1"/>
    <col min="10499" max="10499" width="5.5703125" style="36" bestFit="1" customWidth="1"/>
    <col min="10500" max="10500" width="9.140625" style="36" bestFit="1" customWidth="1"/>
    <col min="10501" max="10501" width="11.28515625" style="36" customWidth="1"/>
    <col min="10502" max="10502" width="15" style="36" customWidth="1"/>
    <col min="10503" max="10752" width="9.140625" style="36"/>
    <col min="10753" max="10753" width="6.140625" style="36" customWidth="1"/>
    <col min="10754" max="10754" width="47.28515625" style="36" customWidth="1"/>
    <col min="10755" max="10755" width="5.5703125" style="36" bestFit="1" customWidth="1"/>
    <col min="10756" max="10756" width="9.140625" style="36" bestFit="1" customWidth="1"/>
    <col min="10757" max="10757" width="11.28515625" style="36" customWidth="1"/>
    <col min="10758" max="10758" width="15" style="36" customWidth="1"/>
    <col min="10759" max="11008" width="9.140625" style="36"/>
    <col min="11009" max="11009" width="6.140625" style="36" customWidth="1"/>
    <col min="11010" max="11010" width="47.28515625" style="36" customWidth="1"/>
    <col min="11011" max="11011" width="5.5703125" style="36" bestFit="1" customWidth="1"/>
    <col min="11012" max="11012" width="9.140625" style="36" bestFit="1" customWidth="1"/>
    <col min="11013" max="11013" width="11.28515625" style="36" customWidth="1"/>
    <col min="11014" max="11014" width="15" style="36" customWidth="1"/>
    <col min="11015" max="11264" width="9.140625" style="36"/>
    <col min="11265" max="11265" width="6.140625" style="36" customWidth="1"/>
    <col min="11266" max="11266" width="47.28515625" style="36" customWidth="1"/>
    <col min="11267" max="11267" width="5.5703125" style="36" bestFit="1" customWidth="1"/>
    <col min="11268" max="11268" width="9.140625" style="36" bestFit="1" customWidth="1"/>
    <col min="11269" max="11269" width="11.28515625" style="36" customWidth="1"/>
    <col min="11270" max="11270" width="15" style="36" customWidth="1"/>
    <col min="11271" max="11520" width="9.140625" style="36"/>
    <col min="11521" max="11521" width="6.140625" style="36" customWidth="1"/>
    <col min="11522" max="11522" width="47.28515625" style="36" customWidth="1"/>
    <col min="11523" max="11523" width="5.5703125" style="36" bestFit="1" customWidth="1"/>
    <col min="11524" max="11524" width="9.140625" style="36" bestFit="1" customWidth="1"/>
    <col min="11525" max="11525" width="11.28515625" style="36" customWidth="1"/>
    <col min="11526" max="11526" width="15" style="36" customWidth="1"/>
    <col min="11527" max="11776" width="9.140625" style="36"/>
    <col min="11777" max="11777" width="6.140625" style="36" customWidth="1"/>
    <col min="11778" max="11778" width="47.28515625" style="36" customWidth="1"/>
    <col min="11779" max="11779" width="5.5703125" style="36" bestFit="1" customWidth="1"/>
    <col min="11780" max="11780" width="9.140625" style="36" bestFit="1" customWidth="1"/>
    <col min="11781" max="11781" width="11.28515625" style="36" customWidth="1"/>
    <col min="11782" max="11782" width="15" style="36" customWidth="1"/>
    <col min="11783" max="12032" width="9.140625" style="36"/>
    <col min="12033" max="12033" width="6.140625" style="36" customWidth="1"/>
    <col min="12034" max="12034" width="47.28515625" style="36" customWidth="1"/>
    <col min="12035" max="12035" width="5.5703125" style="36" bestFit="1" customWidth="1"/>
    <col min="12036" max="12036" width="9.140625" style="36" bestFit="1" customWidth="1"/>
    <col min="12037" max="12037" width="11.28515625" style="36" customWidth="1"/>
    <col min="12038" max="12038" width="15" style="36" customWidth="1"/>
    <col min="12039" max="12288" width="9.140625" style="36"/>
    <col min="12289" max="12289" width="6.140625" style="36" customWidth="1"/>
    <col min="12290" max="12290" width="47.28515625" style="36" customWidth="1"/>
    <col min="12291" max="12291" width="5.5703125" style="36" bestFit="1" customWidth="1"/>
    <col min="12292" max="12292" width="9.140625" style="36" bestFit="1" customWidth="1"/>
    <col min="12293" max="12293" width="11.28515625" style="36" customWidth="1"/>
    <col min="12294" max="12294" width="15" style="36" customWidth="1"/>
    <col min="12295" max="12544" width="9.140625" style="36"/>
    <col min="12545" max="12545" width="6.140625" style="36" customWidth="1"/>
    <col min="12546" max="12546" width="47.28515625" style="36" customWidth="1"/>
    <col min="12547" max="12547" width="5.5703125" style="36" bestFit="1" customWidth="1"/>
    <col min="12548" max="12548" width="9.140625" style="36" bestFit="1" customWidth="1"/>
    <col min="12549" max="12549" width="11.28515625" style="36" customWidth="1"/>
    <col min="12550" max="12550" width="15" style="36" customWidth="1"/>
    <col min="12551" max="12800" width="9.140625" style="36"/>
    <col min="12801" max="12801" width="6.140625" style="36" customWidth="1"/>
    <col min="12802" max="12802" width="47.28515625" style="36" customWidth="1"/>
    <col min="12803" max="12803" width="5.5703125" style="36" bestFit="1" customWidth="1"/>
    <col min="12804" max="12804" width="9.140625" style="36" bestFit="1" customWidth="1"/>
    <col min="12805" max="12805" width="11.28515625" style="36" customWidth="1"/>
    <col min="12806" max="12806" width="15" style="36" customWidth="1"/>
    <col min="12807" max="13056" width="9.140625" style="36"/>
    <col min="13057" max="13057" width="6.140625" style="36" customWidth="1"/>
    <col min="13058" max="13058" width="47.28515625" style="36" customWidth="1"/>
    <col min="13059" max="13059" width="5.5703125" style="36" bestFit="1" customWidth="1"/>
    <col min="13060" max="13060" width="9.140625" style="36" bestFit="1" customWidth="1"/>
    <col min="13061" max="13061" width="11.28515625" style="36" customWidth="1"/>
    <col min="13062" max="13062" width="15" style="36" customWidth="1"/>
    <col min="13063" max="13312" width="9.140625" style="36"/>
    <col min="13313" max="13313" width="6.140625" style="36" customWidth="1"/>
    <col min="13314" max="13314" width="47.28515625" style="36" customWidth="1"/>
    <col min="13315" max="13315" width="5.5703125" style="36" bestFit="1" customWidth="1"/>
    <col min="13316" max="13316" width="9.140625" style="36" bestFit="1" customWidth="1"/>
    <col min="13317" max="13317" width="11.28515625" style="36" customWidth="1"/>
    <col min="13318" max="13318" width="15" style="36" customWidth="1"/>
    <col min="13319" max="13568" width="9.140625" style="36"/>
    <col min="13569" max="13569" width="6.140625" style="36" customWidth="1"/>
    <col min="13570" max="13570" width="47.28515625" style="36" customWidth="1"/>
    <col min="13571" max="13571" width="5.5703125" style="36" bestFit="1" customWidth="1"/>
    <col min="13572" max="13572" width="9.140625" style="36" bestFit="1" customWidth="1"/>
    <col min="13573" max="13573" width="11.28515625" style="36" customWidth="1"/>
    <col min="13574" max="13574" width="15" style="36" customWidth="1"/>
    <col min="13575" max="13824" width="9.140625" style="36"/>
    <col min="13825" max="13825" width="6.140625" style="36" customWidth="1"/>
    <col min="13826" max="13826" width="47.28515625" style="36" customWidth="1"/>
    <col min="13827" max="13827" width="5.5703125" style="36" bestFit="1" customWidth="1"/>
    <col min="13828" max="13828" width="9.140625" style="36" bestFit="1" customWidth="1"/>
    <col min="13829" max="13829" width="11.28515625" style="36" customWidth="1"/>
    <col min="13830" max="13830" width="15" style="36" customWidth="1"/>
    <col min="13831" max="14080" width="9.140625" style="36"/>
    <col min="14081" max="14081" width="6.140625" style="36" customWidth="1"/>
    <col min="14082" max="14082" width="47.28515625" style="36" customWidth="1"/>
    <col min="14083" max="14083" width="5.5703125" style="36" bestFit="1" customWidth="1"/>
    <col min="14084" max="14084" width="9.140625" style="36" bestFit="1" customWidth="1"/>
    <col min="14085" max="14085" width="11.28515625" style="36" customWidth="1"/>
    <col min="14086" max="14086" width="15" style="36" customWidth="1"/>
    <col min="14087" max="14336" width="9.140625" style="36"/>
    <col min="14337" max="14337" width="6.140625" style="36" customWidth="1"/>
    <col min="14338" max="14338" width="47.28515625" style="36" customWidth="1"/>
    <col min="14339" max="14339" width="5.5703125" style="36" bestFit="1" customWidth="1"/>
    <col min="14340" max="14340" width="9.140625" style="36" bestFit="1" customWidth="1"/>
    <col min="14341" max="14341" width="11.28515625" style="36" customWidth="1"/>
    <col min="14342" max="14342" width="15" style="36" customWidth="1"/>
    <col min="14343" max="14592" width="9.140625" style="36"/>
    <col min="14593" max="14593" width="6.140625" style="36" customWidth="1"/>
    <col min="14594" max="14594" width="47.28515625" style="36" customWidth="1"/>
    <col min="14595" max="14595" width="5.5703125" style="36" bestFit="1" customWidth="1"/>
    <col min="14596" max="14596" width="9.140625" style="36" bestFit="1" customWidth="1"/>
    <col min="14597" max="14597" width="11.28515625" style="36" customWidth="1"/>
    <col min="14598" max="14598" width="15" style="36" customWidth="1"/>
    <col min="14599" max="14848" width="9.140625" style="36"/>
    <col min="14849" max="14849" width="6.140625" style="36" customWidth="1"/>
    <col min="14850" max="14850" width="47.28515625" style="36" customWidth="1"/>
    <col min="14851" max="14851" width="5.5703125" style="36" bestFit="1" customWidth="1"/>
    <col min="14852" max="14852" width="9.140625" style="36" bestFit="1" customWidth="1"/>
    <col min="14853" max="14853" width="11.28515625" style="36" customWidth="1"/>
    <col min="14854" max="14854" width="15" style="36" customWidth="1"/>
    <col min="14855" max="15104" width="9.140625" style="36"/>
    <col min="15105" max="15105" width="6.140625" style="36" customWidth="1"/>
    <col min="15106" max="15106" width="47.28515625" style="36" customWidth="1"/>
    <col min="15107" max="15107" width="5.5703125" style="36" bestFit="1" customWidth="1"/>
    <col min="15108" max="15108" width="9.140625" style="36" bestFit="1" customWidth="1"/>
    <col min="15109" max="15109" width="11.28515625" style="36" customWidth="1"/>
    <col min="15110" max="15110" width="15" style="36" customWidth="1"/>
    <col min="15111" max="15360" width="9.140625" style="36"/>
    <col min="15361" max="15361" width="6.140625" style="36" customWidth="1"/>
    <col min="15362" max="15362" width="47.28515625" style="36" customWidth="1"/>
    <col min="15363" max="15363" width="5.5703125" style="36" bestFit="1" customWidth="1"/>
    <col min="15364" max="15364" width="9.140625" style="36" bestFit="1" customWidth="1"/>
    <col min="15365" max="15365" width="11.28515625" style="36" customWidth="1"/>
    <col min="15366" max="15366" width="15" style="36" customWidth="1"/>
    <col min="15367" max="15616" width="9.140625" style="36"/>
    <col min="15617" max="15617" width="6.140625" style="36" customWidth="1"/>
    <col min="15618" max="15618" width="47.28515625" style="36" customWidth="1"/>
    <col min="15619" max="15619" width="5.5703125" style="36" bestFit="1" customWidth="1"/>
    <col min="15620" max="15620" width="9.140625" style="36" bestFit="1" customWidth="1"/>
    <col min="15621" max="15621" width="11.28515625" style="36" customWidth="1"/>
    <col min="15622" max="15622" width="15" style="36" customWidth="1"/>
    <col min="15623" max="15872" width="9.140625" style="36"/>
    <col min="15873" max="15873" width="6.140625" style="36" customWidth="1"/>
    <col min="15874" max="15874" width="47.28515625" style="36" customWidth="1"/>
    <col min="15875" max="15875" width="5.5703125" style="36" bestFit="1" customWidth="1"/>
    <col min="15876" max="15876" width="9.140625" style="36" bestFit="1" customWidth="1"/>
    <col min="15877" max="15877" width="11.28515625" style="36" customWidth="1"/>
    <col min="15878" max="15878" width="15" style="36" customWidth="1"/>
    <col min="15879" max="16128" width="9.140625" style="36"/>
    <col min="16129" max="16129" width="6.140625" style="36" customWidth="1"/>
    <col min="16130" max="16130" width="47.28515625" style="36" customWidth="1"/>
    <col min="16131" max="16131" width="5.5703125" style="36" bestFit="1" customWidth="1"/>
    <col min="16132" max="16132" width="9.140625" style="36" bestFit="1" customWidth="1"/>
    <col min="16133" max="16133" width="11.28515625" style="36" customWidth="1"/>
    <col min="16134" max="16134" width="15" style="36" customWidth="1"/>
    <col min="16135" max="16384" width="9.140625" style="36"/>
  </cols>
  <sheetData>
    <row r="1" spans="1:7" s="9" customFormat="1" ht="50.25" customHeight="1">
      <c r="A1" s="491"/>
      <c r="B1" s="491"/>
      <c r="C1" s="491"/>
      <c r="D1" s="491"/>
      <c r="E1" s="491"/>
      <c r="F1" s="491"/>
      <c r="G1" s="8"/>
    </row>
    <row r="2" spans="1:7" s="16" customFormat="1" ht="15.75">
      <c r="A2" s="10" t="s">
        <v>29</v>
      </c>
      <c r="B2" s="493" t="s">
        <v>105</v>
      </c>
      <c r="C2" s="493"/>
      <c r="D2" s="493"/>
      <c r="E2" s="493"/>
      <c r="F2" s="494"/>
      <c r="G2" s="15"/>
    </row>
    <row r="3" spans="1:7" s="18" customFormat="1" ht="18" customHeight="1">
      <c r="A3" s="48" t="s">
        <v>5</v>
      </c>
      <c r="B3" s="49" t="s">
        <v>6</v>
      </c>
      <c r="C3" s="50" t="s">
        <v>7</v>
      </c>
      <c r="D3" s="50" t="s">
        <v>8</v>
      </c>
      <c r="E3" s="51" t="s">
        <v>9</v>
      </c>
      <c r="F3" s="50" t="s">
        <v>10</v>
      </c>
      <c r="G3" s="17"/>
    </row>
    <row r="4" spans="1:7" s="24" customFormat="1">
      <c r="A4" s="5"/>
      <c r="B4" s="19"/>
      <c r="C4" s="20"/>
      <c r="D4" s="20"/>
      <c r="E4" s="21"/>
      <c r="F4" s="22"/>
      <c r="G4" s="23"/>
    </row>
    <row r="5" spans="1:7" s="24" customFormat="1" ht="114.75">
      <c r="A5" s="251" t="s">
        <v>20</v>
      </c>
      <c r="B5" s="283" t="s">
        <v>108</v>
      </c>
      <c r="C5" s="173"/>
      <c r="D5" s="174"/>
      <c r="E5" s="175"/>
      <c r="F5" s="176"/>
      <c r="G5" s="23"/>
    </row>
    <row r="6" spans="1:7">
      <c r="A6" s="134"/>
      <c r="B6" s="252" t="s">
        <v>107</v>
      </c>
      <c r="C6" s="214" t="s">
        <v>11</v>
      </c>
      <c r="D6" s="215">
        <v>8.19</v>
      </c>
      <c r="E6" s="216"/>
      <c r="F6" s="217">
        <f t="shared" ref="F6" si="0">D6*E6</f>
        <v>0</v>
      </c>
    </row>
    <row r="7" spans="1:7" s="53" customFormat="1" ht="15.75">
      <c r="G7" s="103"/>
    </row>
    <row r="8" spans="1:7" s="53" customFormat="1" ht="178.5">
      <c r="A8" s="146" t="s">
        <v>88</v>
      </c>
      <c r="B8" s="283" t="s">
        <v>111</v>
      </c>
      <c r="C8" s="156"/>
      <c r="D8" s="157"/>
      <c r="E8" s="158"/>
      <c r="F8" s="133"/>
      <c r="G8" s="103"/>
    </row>
    <row r="9" spans="1:7" s="53" customFormat="1" ht="15.75">
      <c r="A9" s="134"/>
      <c r="B9" s="252" t="s">
        <v>109</v>
      </c>
      <c r="C9" s="214" t="s">
        <v>110</v>
      </c>
      <c r="D9" s="215">
        <v>2.4500000000000002</v>
      </c>
      <c r="E9" s="216"/>
      <c r="F9" s="217">
        <f t="shared" ref="F9" si="1">D9*E9</f>
        <v>0</v>
      </c>
      <c r="G9" s="103"/>
    </row>
    <row r="10" spans="1:7" s="53" customFormat="1" ht="15.75">
      <c r="A10" s="141"/>
      <c r="B10" s="210"/>
      <c r="C10" s="211"/>
      <c r="D10" s="212"/>
      <c r="E10" s="213"/>
      <c r="F10" s="143"/>
      <c r="G10" s="103"/>
    </row>
    <row r="11" spans="1:7" s="53" customFormat="1" ht="102">
      <c r="A11" s="146" t="s">
        <v>112</v>
      </c>
      <c r="B11" s="283" t="s">
        <v>114</v>
      </c>
      <c r="C11" s="156"/>
      <c r="D11" s="157"/>
      <c r="E11" s="158"/>
      <c r="F11" s="133"/>
      <c r="G11" s="103"/>
    </row>
    <row r="12" spans="1:7" s="53" customFormat="1" ht="15.75">
      <c r="A12" s="134"/>
      <c r="B12" s="252" t="s">
        <v>113</v>
      </c>
      <c r="C12" s="214" t="s">
        <v>11</v>
      </c>
      <c r="D12" s="215">
        <v>4.4000000000000004</v>
      </c>
      <c r="E12" s="216"/>
      <c r="F12" s="217">
        <f t="shared" ref="F12" si="2">D12*E12</f>
        <v>0</v>
      </c>
      <c r="G12" s="103"/>
    </row>
    <row r="13" spans="1:7" s="53" customFormat="1" ht="15.75">
      <c r="G13" s="103"/>
    </row>
    <row r="14" spans="1:7" s="53" customFormat="1" ht="127.5">
      <c r="A14" s="146" t="s">
        <v>115</v>
      </c>
      <c r="B14" s="283" t="s">
        <v>116</v>
      </c>
      <c r="C14" s="156"/>
      <c r="D14" s="157"/>
      <c r="E14" s="158"/>
      <c r="F14" s="133"/>
      <c r="G14" s="103"/>
    </row>
    <row r="15" spans="1:7" s="53" customFormat="1" ht="15.75">
      <c r="A15" s="134"/>
      <c r="B15" s="252" t="s">
        <v>117</v>
      </c>
      <c r="C15" s="214" t="s">
        <v>11</v>
      </c>
      <c r="D15" s="215">
        <v>7.86</v>
      </c>
      <c r="E15" s="216"/>
      <c r="F15" s="217">
        <f t="shared" ref="F15" si="3">D15*E15</f>
        <v>0</v>
      </c>
      <c r="G15" s="103"/>
    </row>
    <row r="16" spans="1:7" s="53" customFormat="1" ht="15.75">
      <c r="A16" s="141"/>
      <c r="B16" s="248"/>
      <c r="C16" s="244"/>
      <c r="D16" s="249"/>
      <c r="E16" s="246"/>
      <c r="F16" s="247"/>
      <c r="G16" s="103"/>
    </row>
    <row r="17" spans="1:7" s="53" customFormat="1" ht="89.25">
      <c r="A17" s="146" t="s">
        <v>118</v>
      </c>
      <c r="B17" s="283" t="s">
        <v>121</v>
      </c>
      <c r="C17" s="156"/>
      <c r="D17" s="157"/>
      <c r="E17" s="158"/>
      <c r="F17" s="133"/>
      <c r="G17" s="103"/>
    </row>
    <row r="18" spans="1:7" s="53" customFormat="1" ht="15.75">
      <c r="A18" s="134"/>
      <c r="B18" s="252" t="s">
        <v>119</v>
      </c>
      <c r="C18" s="214" t="s">
        <v>24</v>
      </c>
      <c r="D18" s="215">
        <v>2</v>
      </c>
      <c r="E18" s="216"/>
      <c r="F18" s="217">
        <f t="shared" ref="F18" si="4">D18*E18</f>
        <v>0</v>
      </c>
      <c r="G18" s="103"/>
    </row>
    <row r="19" spans="1:7" s="53" customFormat="1" ht="15.75">
      <c r="A19" s="134"/>
      <c r="B19" s="252" t="s">
        <v>120</v>
      </c>
      <c r="C19" s="214" t="s">
        <v>24</v>
      </c>
      <c r="D19" s="215">
        <v>2</v>
      </c>
      <c r="E19" s="216"/>
      <c r="F19" s="217">
        <f t="shared" ref="F19" si="5">D19*E19</f>
        <v>0</v>
      </c>
      <c r="G19" s="103"/>
    </row>
    <row r="20" spans="1:7" s="53" customFormat="1" ht="15.75">
      <c r="A20" s="134"/>
      <c r="B20" s="252" t="s">
        <v>122</v>
      </c>
      <c r="C20" s="214" t="s">
        <v>24</v>
      </c>
      <c r="D20" s="215">
        <v>50</v>
      </c>
      <c r="E20" s="216"/>
      <c r="F20" s="217">
        <f t="shared" ref="F20" si="6">D20*E20</f>
        <v>0</v>
      </c>
      <c r="G20" s="103"/>
    </row>
    <row r="21" spans="1:7" s="53" customFormat="1" ht="15.75">
      <c r="A21" s="141"/>
      <c r="B21" s="250"/>
      <c r="C21" s="244"/>
      <c r="D21" s="245"/>
      <c r="E21" s="246"/>
      <c r="F21" s="242"/>
      <c r="G21" s="103"/>
    </row>
    <row r="22" spans="1:7" s="53" customFormat="1" ht="63.75">
      <c r="A22" s="146" t="s">
        <v>123</v>
      </c>
      <c r="B22" s="283" t="s">
        <v>124</v>
      </c>
      <c r="C22" s="156"/>
      <c r="D22" s="157"/>
      <c r="E22" s="158"/>
      <c r="F22" s="133"/>
      <c r="G22" s="103"/>
    </row>
    <row r="23" spans="1:7" s="53" customFormat="1" ht="15.75">
      <c r="A23" s="134"/>
      <c r="B23" s="252" t="s">
        <v>125</v>
      </c>
      <c r="C23" s="214" t="s">
        <v>23</v>
      </c>
      <c r="D23" s="215">
        <v>35</v>
      </c>
      <c r="E23" s="216"/>
      <c r="F23" s="217">
        <f t="shared" ref="F23" si="7">D23*E23</f>
        <v>0</v>
      </c>
      <c r="G23" s="103"/>
    </row>
    <row r="24" spans="1:7" s="38" customFormat="1" ht="15.75">
      <c r="A24" s="218"/>
      <c r="B24" s="243"/>
      <c r="C24" s="244"/>
      <c r="D24" s="245"/>
      <c r="E24" s="246"/>
      <c r="F24" s="242"/>
      <c r="G24" s="162"/>
    </row>
    <row r="25" spans="1:7" s="38" customFormat="1" ht="15.75">
      <c r="G25" s="162"/>
    </row>
    <row r="26" spans="1:7" s="53" customFormat="1" ht="15.75">
      <c r="G26" s="103"/>
    </row>
    <row r="27" spans="1:7" s="53" customFormat="1" ht="15.75">
      <c r="G27" s="103"/>
    </row>
    <row r="28" spans="1:7" s="53" customFormat="1" ht="15.75">
      <c r="G28" s="103"/>
    </row>
    <row r="29" spans="1:7" s="53" customFormat="1" ht="15.75">
      <c r="A29" s="218"/>
      <c r="B29" s="219"/>
      <c r="C29" s="220"/>
      <c r="D29" s="221"/>
      <c r="E29" s="222"/>
      <c r="F29" s="223"/>
      <c r="G29" s="103"/>
    </row>
    <row r="30" spans="1:7" s="53" customFormat="1" ht="15.75">
      <c r="G30" s="103"/>
    </row>
    <row r="31" spans="1:7" s="53" customFormat="1" ht="15.75">
      <c r="G31" s="103"/>
    </row>
    <row r="32" spans="1:7" s="53" customFormat="1" ht="15.75">
      <c r="A32" s="141"/>
      <c r="B32" s="233"/>
      <c r="C32" s="224"/>
      <c r="D32" s="129"/>
      <c r="E32" s="128"/>
      <c r="F32" s="143"/>
      <c r="G32" s="103"/>
    </row>
    <row r="33" spans="1:7" s="53" customFormat="1" ht="15.75">
      <c r="A33" s="141"/>
      <c r="B33" s="233"/>
      <c r="C33" s="224"/>
      <c r="D33" s="129"/>
      <c r="E33" s="128"/>
      <c r="F33" s="143"/>
      <c r="G33" s="103"/>
    </row>
    <row r="34" spans="1:7" s="53" customFormat="1" ht="15.75">
      <c r="A34" s="166"/>
      <c r="B34" s="138"/>
      <c r="C34" s="177"/>
      <c r="D34" s="178"/>
      <c r="E34" s="179"/>
      <c r="F34" s="164"/>
      <c r="G34" s="103"/>
    </row>
    <row r="35" spans="1:7" s="53" customFormat="1" ht="15.75">
      <c r="A35" s="7"/>
      <c r="B35" s="60"/>
      <c r="C35" s="54"/>
      <c r="D35" s="55"/>
      <c r="E35" s="56"/>
      <c r="F35" s="39"/>
      <c r="G35" s="103"/>
    </row>
    <row r="36" spans="1:7" s="53" customFormat="1" ht="15.75">
      <c r="G36" s="103"/>
    </row>
    <row r="37" spans="1:7" s="53" customFormat="1" ht="15.75">
      <c r="G37" s="103"/>
    </row>
    <row r="38" spans="1:7" s="53" customFormat="1" ht="15.75">
      <c r="A38" s="62"/>
      <c r="B38" s="160"/>
      <c r="C38" s="159"/>
      <c r="D38" s="99"/>
      <c r="E38" s="100"/>
      <c r="F38" s="101"/>
      <c r="G38" s="103"/>
    </row>
    <row r="39" spans="1:7" s="53" customFormat="1" ht="15.75">
      <c r="A39" s="218"/>
      <c r="B39" s="219"/>
      <c r="C39" s="225"/>
      <c r="D39" s="226"/>
      <c r="E39" s="227"/>
      <c r="F39" s="228"/>
      <c r="G39" s="103"/>
    </row>
    <row r="40" spans="1:7" s="53" customFormat="1" ht="15.75">
      <c r="A40" s="141"/>
      <c r="B40" s="135"/>
      <c r="C40" s="139"/>
      <c r="D40" s="129"/>
      <c r="E40" s="128"/>
      <c r="F40" s="143"/>
      <c r="G40" s="103"/>
    </row>
    <row r="41" spans="1:7" s="53" customFormat="1" ht="15.75">
      <c r="A41" s="229"/>
      <c r="B41" s="142"/>
      <c r="C41" s="230"/>
      <c r="D41" s="231"/>
      <c r="E41" s="232"/>
      <c r="F41" s="143"/>
      <c r="G41" s="103"/>
    </row>
    <row r="42" spans="1:7" s="38" customFormat="1" ht="15.75" customHeight="1">
      <c r="A42" s="53"/>
      <c r="B42" s="53"/>
      <c r="C42" s="53"/>
      <c r="D42" s="53"/>
      <c r="E42" s="53"/>
      <c r="F42" s="53"/>
      <c r="G42" s="37"/>
    </row>
    <row r="43" spans="1:7" s="38" customFormat="1" ht="15.75" customHeight="1">
      <c r="A43" s="57" t="s">
        <v>29</v>
      </c>
      <c r="B43" s="495" t="str">
        <f>B2</f>
        <v>BETONSKI I ZIDARSKI RADOVI</v>
      </c>
      <c r="C43" s="495"/>
      <c r="D43" s="495"/>
      <c r="E43" s="495"/>
      <c r="F43" s="180">
        <f>SUM(F5:F42)</f>
        <v>0</v>
      </c>
      <c r="G43" s="37"/>
    </row>
    <row r="44" spans="1:7" s="42" customFormat="1" ht="14.25">
      <c r="A44" s="30"/>
      <c r="B44" s="30"/>
      <c r="C44" s="43"/>
      <c r="D44" s="44"/>
      <c r="E44" s="45"/>
      <c r="F44" s="44"/>
      <c r="G44" s="41"/>
    </row>
  </sheetData>
  <mergeCells count="3">
    <mergeCell ref="A1:F1"/>
    <mergeCell ref="B2:F2"/>
    <mergeCell ref="B43:E43"/>
  </mergeCells>
  <pageMargins left="0.98425196850393704" right="0.39370078740157483" top="0.39370078740157483" bottom="0.59055118110236227" header="0.31496062992125984" footer="0.31496062992125984"/>
  <pageSetup paperSize="9" orientation="portrait" r:id="rId1"/>
  <rowBreaks count="1" manualBreakCount="1">
    <brk id="16"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9"/>
  <sheetViews>
    <sheetView showRuler="0" view="pageBreakPreview" zoomScaleNormal="100" zoomScaleSheetLayoutView="100" workbookViewId="0">
      <selection activeCell="B7" sqref="B7"/>
    </sheetView>
  </sheetViews>
  <sheetFormatPr defaultRowHeight="15"/>
  <cols>
    <col min="1" max="1" width="5.7109375" style="30" customWidth="1"/>
    <col min="2" max="2" width="46.7109375" style="30" customWidth="1"/>
    <col min="3" max="3" width="4.7109375" style="43" customWidth="1"/>
    <col min="4" max="4" width="9.28515625" style="46" customWidth="1"/>
    <col min="5" max="5" width="9.28515625" style="47" customWidth="1"/>
    <col min="6" max="6" width="12" style="46" customWidth="1"/>
    <col min="7" max="7" width="18.140625" style="35" customWidth="1"/>
    <col min="8" max="256" width="9.140625" style="36"/>
    <col min="257" max="257" width="6.140625" style="36" customWidth="1"/>
    <col min="258" max="258" width="47.28515625" style="36" customWidth="1"/>
    <col min="259" max="259" width="5.5703125" style="36" bestFit="1" customWidth="1"/>
    <col min="260" max="260" width="9.140625" style="36" bestFit="1" customWidth="1"/>
    <col min="261" max="261" width="11.28515625" style="36" customWidth="1"/>
    <col min="262" max="262" width="15" style="36" customWidth="1"/>
    <col min="263" max="512" width="9.140625" style="36"/>
    <col min="513" max="513" width="6.140625" style="36" customWidth="1"/>
    <col min="514" max="514" width="47.28515625" style="36" customWidth="1"/>
    <col min="515" max="515" width="5.5703125" style="36" bestFit="1" customWidth="1"/>
    <col min="516" max="516" width="9.140625" style="36" bestFit="1" customWidth="1"/>
    <col min="517" max="517" width="11.28515625" style="36" customWidth="1"/>
    <col min="518" max="518" width="15" style="36" customWidth="1"/>
    <col min="519" max="768" width="9.140625" style="36"/>
    <col min="769" max="769" width="6.140625" style="36" customWidth="1"/>
    <col min="770" max="770" width="47.28515625" style="36" customWidth="1"/>
    <col min="771" max="771" width="5.5703125" style="36" bestFit="1" customWidth="1"/>
    <col min="772" max="772" width="9.140625" style="36" bestFit="1" customWidth="1"/>
    <col min="773" max="773" width="11.28515625" style="36" customWidth="1"/>
    <col min="774" max="774" width="15" style="36" customWidth="1"/>
    <col min="775" max="1024" width="9.140625" style="36"/>
    <col min="1025" max="1025" width="6.140625" style="36" customWidth="1"/>
    <col min="1026" max="1026" width="47.28515625" style="36" customWidth="1"/>
    <col min="1027" max="1027" width="5.5703125" style="36" bestFit="1" customWidth="1"/>
    <col min="1028" max="1028" width="9.140625" style="36" bestFit="1" customWidth="1"/>
    <col min="1029" max="1029" width="11.28515625" style="36" customWidth="1"/>
    <col min="1030" max="1030" width="15" style="36" customWidth="1"/>
    <col min="1031" max="1280" width="9.140625" style="36"/>
    <col min="1281" max="1281" width="6.140625" style="36" customWidth="1"/>
    <col min="1282" max="1282" width="47.28515625" style="36" customWidth="1"/>
    <col min="1283" max="1283" width="5.5703125" style="36" bestFit="1" customWidth="1"/>
    <col min="1284" max="1284" width="9.140625" style="36" bestFit="1" customWidth="1"/>
    <col min="1285" max="1285" width="11.28515625" style="36" customWidth="1"/>
    <col min="1286" max="1286" width="15" style="36" customWidth="1"/>
    <col min="1287" max="1536" width="9.140625" style="36"/>
    <col min="1537" max="1537" width="6.140625" style="36" customWidth="1"/>
    <col min="1538" max="1538" width="47.28515625" style="36" customWidth="1"/>
    <col min="1539" max="1539" width="5.5703125" style="36" bestFit="1" customWidth="1"/>
    <col min="1540" max="1540" width="9.140625" style="36" bestFit="1" customWidth="1"/>
    <col min="1541" max="1541" width="11.28515625" style="36" customWidth="1"/>
    <col min="1542" max="1542" width="15" style="36" customWidth="1"/>
    <col min="1543" max="1792" width="9.140625" style="36"/>
    <col min="1793" max="1793" width="6.140625" style="36" customWidth="1"/>
    <col min="1794" max="1794" width="47.28515625" style="36" customWidth="1"/>
    <col min="1795" max="1795" width="5.5703125" style="36" bestFit="1" customWidth="1"/>
    <col min="1796" max="1796" width="9.140625" style="36" bestFit="1" customWidth="1"/>
    <col min="1797" max="1797" width="11.28515625" style="36" customWidth="1"/>
    <col min="1798" max="1798" width="15" style="36" customWidth="1"/>
    <col min="1799" max="2048" width="9.140625" style="36"/>
    <col min="2049" max="2049" width="6.140625" style="36" customWidth="1"/>
    <col min="2050" max="2050" width="47.28515625" style="36" customWidth="1"/>
    <col min="2051" max="2051" width="5.5703125" style="36" bestFit="1" customWidth="1"/>
    <col min="2052" max="2052" width="9.140625" style="36" bestFit="1" customWidth="1"/>
    <col min="2053" max="2053" width="11.28515625" style="36" customWidth="1"/>
    <col min="2054" max="2054" width="15" style="36" customWidth="1"/>
    <col min="2055" max="2304" width="9.140625" style="36"/>
    <col min="2305" max="2305" width="6.140625" style="36" customWidth="1"/>
    <col min="2306" max="2306" width="47.28515625" style="36" customWidth="1"/>
    <col min="2307" max="2307" width="5.5703125" style="36" bestFit="1" customWidth="1"/>
    <col min="2308" max="2308" width="9.140625" style="36" bestFit="1" customWidth="1"/>
    <col min="2309" max="2309" width="11.28515625" style="36" customWidth="1"/>
    <col min="2310" max="2310" width="15" style="36" customWidth="1"/>
    <col min="2311" max="2560" width="9.140625" style="36"/>
    <col min="2561" max="2561" width="6.140625" style="36" customWidth="1"/>
    <col min="2562" max="2562" width="47.28515625" style="36" customWidth="1"/>
    <col min="2563" max="2563" width="5.5703125" style="36" bestFit="1" customWidth="1"/>
    <col min="2564" max="2564" width="9.140625" style="36" bestFit="1" customWidth="1"/>
    <col min="2565" max="2565" width="11.28515625" style="36" customWidth="1"/>
    <col min="2566" max="2566" width="15" style="36" customWidth="1"/>
    <col min="2567" max="2816" width="9.140625" style="36"/>
    <col min="2817" max="2817" width="6.140625" style="36" customWidth="1"/>
    <col min="2818" max="2818" width="47.28515625" style="36" customWidth="1"/>
    <col min="2819" max="2819" width="5.5703125" style="36" bestFit="1" customWidth="1"/>
    <col min="2820" max="2820" width="9.140625" style="36" bestFit="1" customWidth="1"/>
    <col min="2821" max="2821" width="11.28515625" style="36" customWidth="1"/>
    <col min="2822" max="2822" width="15" style="36" customWidth="1"/>
    <col min="2823" max="3072" width="9.140625" style="36"/>
    <col min="3073" max="3073" width="6.140625" style="36" customWidth="1"/>
    <col min="3074" max="3074" width="47.28515625" style="36" customWidth="1"/>
    <col min="3075" max="3075" width="5.5703125" style="36" bestFit="1" customWidth="1"/>
    <col min="3076" max="3076" width="9.140625" style="36" bestFit="1" customWidth="1"/>
    <col min="3077" max="3077" width="11.28515625" style="36" customWidth="1"/>
    <col min="3078" max="3078" width="15" style="36" customWidth="1"/>
    <col min="3079" max="3328" width="9.140625" style="36"/>
    <col min="3329" max="3329" width="6.140625" style="36" customWidth="1"/>
    <col min="3330" max="3330" width="47.28515625" style="36" customWidth="1"/>
    <col min="3331" max="3331" width="5.5703125" style="36" bestFit="1" customWidth="1"/>
    <col min="3332" max="3332" width="9.140625" style="36" bestFit="1" customWidth="1"/>
    <col min="3333" max="3333" width="11.28515625" style="36" customWidth="1"/>
    <col min="3334" max="3334" width="15" style="36" customWidth="1"/>
    <col min="3335" max="3584" width="9.140625" style="36"/>
    <col min="3585" max="3585" width="6.140625" style="36" customWidth="1"/>
    <col min="3586" max="3586" width="47.28515625" style="36" customWidth="1"/>
    <col min="3587" max="3587" width="5.5703125" style="36" bestFit="1" customWidth="1"/>
    <col min="3588" max="3588" width="9.140625" style="36" bestFit="1" customWidth="1"/>
    <col min="3589" max="3589" width="11.28515625" style="36" customWidth="1"/>
    <col min="3590" max="3590" width="15" style="36" customWidth="1"/>
    <col min="3591" max="3840" width="9.140625" style="36"/>
    <col min="3841" max="3841" width="6.140625" style="36" customWidth="1"/>
    <col min="3842" max="3842" width="47.28515625" style="36" customWidth="1"/>
    <col min="3843" max="3843" width="5.5703125" style="36" bestFit="1" customWidth="1"/>
    <col min="3844" max="3844" width="9.140625" style="36" bestFit="1" customWidth="1"/>
    <col min="3845" max="3845" width="11.28515625" style="36" customWidth="1"/>
    <col min="3846" max="3846" width="15" style="36" customWidth="1"/>
    <col min="3847" max="4096" width="9.140625" style="36"/>
    <col min="4097" max="4097" width="6.140625" style="36" customWidth="1"/>
    <col min="4098" max="4098" width="47.28515625" style="36" customWidth="1"/>
    <col min="4099" max="4099" width="5.5703125" style="36" bestFit="1" customWidth="1"/>
    <col min="4100" max="4100" width="9.140625" style="36" bestFit="1" customWidth="1"/>
    <col min="4101" max="4101" width="11.28515625" style="36" customWidth="1"/>
    <col min="4102" max="4102" width="15" style="36" customWidth="1"/>
    <col min="4103" max="4352" width="9.140625" style="36"/>
    <col min="4353" max="4353" width="6.140625" style="36" customWidth="1"/>
    <col min="4354" max="4354" width="47.28515625" style="36" customWidth="1"/>
    <col min="4355" max="4355" width="5.5703125" style="36" bestFit="1" customWidth="1"/>
    <col min="4356" max="4356" width="9.140625" style="36" bestFit="1" customWidth="1"/>
    <col min="4357" max="4357" width="11.28515625" style="36" customWidth="1"/>
    <col min="4358" max="4358" width="15" style="36" customWidth="1"/>
    <col min="4359" max="4608" width="9.140625" style="36"/>
    <col min="4609" max="4609" width="6.140625" style="36" customWidth="1"/>
    <col min="4610" max="4610" width="47.28515625" style="36" customWidth="1"/>
    <col min="4611" max="4611" width="5.5703125" style="36" bestFit="1" customWidth="1"/>
    <col min="4612" max="4612" width="9.140625" style="36" bestFit="1" customWidth="1"/>
    <col min="4613" max="4613" width="11.28515625" style="36" customWidth="1"/>
    <col min="4614" max="4614" width="15" style="36" customWidth="1"/>
    <col min="4615" max="4864" width="9.140625" style="36"/>
    <col min="4865" max="4865" width="6.140625" style="36" customWidth="1"/>
    <col min="4866" max="4866" width="47.28515625" style="36" customWidth="1"/>
    <col min="4867" max="4867" width="5.5703125" style="36" bestFit="1" customWidth="1"/>
    <col min="4868" max="4868" width="9.140625" style="36" bestFit="1" customWidth="1"/>
    <col min="4869" max="4869" width="11.28515625" style="36" customWidth="1"/>
    <col min="4870" max="4870" width="15" style="36" customWidth="1"/>
    <col min="4871" max="5120" width="9.140625" style="36"/>
    <col min="5121" max="5121" width="6.140625" style="36" customWidth="1"/>
    <col min="5122" max="5122" width="47.28515625" style="36" customWidth="1"/>
    <col min="5123" max="5123" width="5.5703125" style="36" bestFit="1" customWidth="1"/>
    <col min="5124" max="5124" width="9.140625" style="36" bestFit="1" customWidth="1"/>
    <col min="5125" max="5125" width="11.28515625" style="36" customWidth="1"/>
    <col min="5126" max="5126" width="15" style="36" customWidth="1"/>
    <col min="5127" max="5376" width="9.140625" style="36"/>
    <col min="5377" max="5377" width="6.140625" style="36" customWidth="1"/>
    <col min="5378" max="5378" width="47.28515625" style="36" customWidth="1"/>
    <col min="5379" max="5379" width="5.5703125" style="36" bestFit="1" customWidth="1"/>
    <col min="5380" max="5380" width="9.140625" style="36" bestFit="1" customWidth="1"/>
    <col min="5381" max="5381" width="11.28515625" style="36" customWidth="1"/>
    <col min="5382" max="5382" width="15" style="36" customWidth="1"/>
    <col min="5383" max="5632" width="9.140625" style="36"/>
    <col min="5633" max="5633" width="6.140625" style="36" customWidth="1"/>
    <col min="5634" max="5634" width="47.28515625" style="36" customWidth="1"/>
    <col min="5635" max="5635" width="5.5703125" style="36" bestFit="1" customWidth="1"/>
    <col min="5636" max="5636" width="9.140625" style="36" bestFit="1" customWidth="1"/>
    <col min="5637" max="5637" width="11.28515625" style="36" customWidth="1"/>
    <col min="5638" max="5638" width="15" style="36" customWidth="1"/>
    <col min="5639" max="5888" width="9.140625" style="36"/>
    <col min="5889" max="5889" width="6.140625" style="36" customWidth="1"/>
    <col min="5890" max="5890" width="47.28515625" style="36" customWidth="1"/>
    <col min="5891" max="5891" width="5.5703125" style="36" bestFit="1" customWidth="1"/>
    <col min="5892" max="5892" width="9.140625" style="36" bestFit="1" customWidth="1"/>
    <col min="5893" max="5893" width="11.28515625" style="36" customWidth="1"/>
    <col min="5894" max="5894" width="15" style="36" customWidth="1"/>
    <col min="5895" max="6144" width="9.140625" style="36"/>
    <col min="6145" max="6145" width="6.140625" style="36" customWidth="1"/>
    <col min="6146" max="6146" width="47.28515625" style="36" customWidth="1"/>
    <col min="6147" max="6147" width="5.5703125" style="36" bestFit="1" customWidth="1"/>
    <col min="6148" max="6148" width="9.140625" style="36" bestFit="1" customWidth="1"/>
    <col min="6149" max="6149" width="11.28515625" style="36" customWidth="1"/>
    <col min="6150" max="6150" width="15" style="36" customWidth="1"/>
    <col min="6151" max="6400" width="9.140625" style="36"/>
    <col min="6401" max="6401" width="6.140625" style="36" customWidth="1"/>
    <col min="6402" max="6402" width="47.28515625" style="36" customWidth="1"/>
    <col min="6403" max="6403" width="5.5703125" style="36" bestFit="1" customWidth="1"/>
    <col min="6404" max="6404" width="9.140625" style="36" bestFit="1" customWidth="1"/>
    <col min="6405" max="6405" width="11.28515625" style="36" customWidth="1"/>
    <col min="6406" max="6406" width="15" style="36" customWidth="1"/>
    <col min="6407" max="6656" width="9.140625" style="36"/>
    <col min="6657" max="6657" width="6.140625" style="36" customWidth="1"/>
    <col min="6658" max="6658" width="47.28515625" style="36" customWidth="1"/>
    <col min="6659" max="6659" width="5.5703125" style="36" bestFit="1" customWidth="1"/>
    <col min="6660" max="6660" width="9.140625" style="36" bestFit="1" customWidth="1"/>
    <col min="6661" max="6661" width="11.28515625" style="36" customWidth="1"/>
    <col min="6662" max="6662" width="15" style="36" customWidth="1"/>
    <col min="6663" max="6912" width="9.140625" style="36"/>
    <col min="6913" max="6913" width="6.140625" style="36" customWidth="1"/>
    <col min="6914" max="6914" width="47.28515625" style="36" customWidth="1"/>
    <col min="6915" max="6915" width="5.5703125" style="36" bestFit="1" customWidth="1"/>
    <col min="6916" max="6916" width="9.140625" style="36" bestFit="1" customWidth="1"/>
    <col min="6917" max="6917" width="11.28515625" style="36" customWidth="1"/>
    <col min="6918" max="6918" width="15" style="36" customWidth="1"/>
    <col min="6919" max="7168" width="9.140625" style="36"/>
    <col min="7169" max="7169" width="6.140625" style="36" customWidth="1"/>
    <col min="7170" max="7170" width="47.28515625" style="36" customWidth="1"/>
    <col min="7171" max="7171" width="5.5703125" style="36" bestFit="1" customWidth="1"/>
    <col min="7172" max="7172" width="9.140625" style="36" bestFit="1" customWidth="1"/>
    <col min="7173" max="7173" width="11.28515625" style="36" customWidth="1"/>
    <col min="7174" max="7174" width="15" style="36" customWidth="1"/>
    <col min="7175" max="7424" width="9.140625" style="36"/>
    <col min="7425" max="7425" width="6.140625" style="36" customWidth="1"/>
    <col min="7426" max="7426" width="47.28515625" style="36" customWidth="1"/>
    <col min="7427" max="7427" width="5.5703125" style="36" bestFit="1" customWidth="1"/>
    <col min="7428" max="7428" width="9.140625" style="36" bestFit="1" customWidth="1"/>
    <col min="7429" max="7429" width="11.28515625" style="36" customWidth="1"/>
    <col min="7430" max="7430" width="15" style="36" customWidth="1"/>
    <col min="7431" max="7680" width="9.140625" style="36"/>
    <col min="7681" max="7681" width="6.140625" style="36" customWidth="1"/>
    <col min="7682" max="7682" width="47.28515625" style="36" customWidth="1"/>
    <col min="7683" max="7683" width="5.5703125" style="36" bestFit="1" customWidth="1"/>
    <col min="7684" max="7684" width="9.140625" style="36" bestFit="1" customWidth="1"/>
    <col min="7685" max="7685" width="11.28515625" style="36" customWidth="1"/>
    <col min="7686" max="7686" width="15" style="36" customWidth="1"/>
    <col min="7687" max="7936" width="9.140625" style="36"/>
    <col min="7937" max="7937" width="6.140625" style="36" customWidth="1"/>
    <col min="7938" max="7938" width="47.28515625" style="36" customWidth="1"/>
    <col min="7939" max="7939" width="5.5703125" style="36" bestFit="1" customWidth="1"/>
    <col min="7940" max="7940" width="9.140625" style="36" bestFit="1" customWidth="1"/>
    <col min="7941" max="7941" width="11.28515625" style="36" customWidth="1"/>
    <col min="7942" max="7942" width="15" style="36" customWidth="1"/>
    <col min="7943" max="8192" width="9.140625" style="36"/>
    <col min="8193" max="8193" width="6.140625" style="36" customWidth="1"/>
    <col min="8194" max="8194" width="47.28515625" style="36" customWidth="1"/>
    <col min="8195" max="8195" width="5.5703125" style="36" bestFit="1" customWidth="1"/>
    <col min="8196" max="8196" width="9.140625" style="36" bestFit="1" customWidth="1"/>
    <col min="8197" max="8197" width="11.28515625" style="36" customWidth="1"/>
    <col min="8198" max="8198" width="15" style="36" customWidth="1"/>
    <col min="8199" max="8448" width="9.140625" style="36"/>
    <col min="8449" max="8449" width="6.140625" style="36" customWidth="1"/>
    <col min="8450" max="8450" width="47.28515625" style="36" customWidth="1"/>
    <col min="8451" max="8451" width="5.5703125" style="36" bestFit="1" customWidth="1"/>
    <col min="8452" max="8452" width="9.140625" style="36" bestFit="1" customWidth="1"/>
    <col min="8453" max="8453" width="11.28515625" style="36" customWidth="1"/>
    <col min="8454" max="8454" width="15" style="36" customWidth="1"/>
    <col min="8455" max="8704" width="9.140625" style="36"/>
    <col min="8705" max="8705" width="6.140625" style="36" customWidth="1"/>
    <col min="8706" max="8706" width="47.28515625" style="36" customWidth="1"/>
    <col min="8707" max="8707" width="5.5703125" style="36" bestFit="1" customWidth="1"/>
    <col min="8708" max="8708" width="9.140625" style="36" bestFit="1" customWidth="1"/>
    <col min="8709" max="8709" width="11.28515625" style="36" customWidth="1"/>
    <col min="8710" max="8710" width="15" style="36" customWidth="1"/>
    <col min="8711" max="8960" width="9.140625" style="36"/>
    <col min="8961" max="8961" width="6.140625" style="36" customWidth="1"/>
    <col min="8962" max="8962" width="47.28515625" style="36" customWidth="1"/>
    <col min="8963" max="8963" width="5.5703125" style="36" bestFit="1" customWidth="1"/>
    <col min="8964" max="8964" width="9.140625" style="36" bestFit="1" customWidth="1"/>
    <col min="8965" max="8965" width="11.28515625" style="36" customWidth="1"/>
    <col min="8966" max="8966" width="15" style="36" customWidth="1"/>
    <col min="8967" max="9216" width="9.140625" style="36"/>
    <col min="9217" max="9217" width="6.140625" style="36" customWidth="1"/>
    <col min="9218" max="9218" width="47.28515625" style="36" customWidth="1"/>
    <col min="9219" max="9219" width="5.5703125" style="36" bestFit="1" customWidth="1"/>
    <col min="9220" max="9220" width="9.140625" style="36" bestFit="1" customWidth="1"/>
    <col min="9221" max="9221" width="11.28515625" style="36" customWidth="1"/>
    <col min="9222" max="9222" width="15" style="36" customWidth="1"/>
    <col min="9223" max="9472" width="9.140625" style="36"/>
    <col min="9473" max="9473" width="6.140625" style="36" customWidth="1"/>
    <col min="9474" max="9474" width="47.28515625" style="36" customWidth="1"/>
    <col min="9475" max="9475" width="5.5703125" style="36" bestFit="1" customWidth="1"/>
    <col min="9476" max="9476" width="9.140625" style="36" bestFit="1" customWidth="1"/>
    <col min="9477" max="9477" width="11.28515625" style="36" customWidth="1"/>
    <col min="9478" max="9478" width="15" style="36" customWidth="1"/>
    <col min="9479" max="9728" width="9.140625" style="36"/>
    <col min="9729" max="9729" width="6.140625" style="36" customWidth="1"/>
    <col min="9730" max="9730" width="47.28515625" style="36" customWidth="1"/>
    <col min="9731" max="9731" width="5.5703125" style="36" bestFit="1" customWidth="1"/>
    <col min="9732" max="9732" width="9.140625" style="36" bestFit="1" customWidth="1"/>
    <col min="9733" max="9733" width="11.28515625" style="36" customWidth="1"/>
    <col min="9734" max="9734" width="15" style="36" customWidth="1"/>
    <col min="9735" max="9984" width="9.140625" style="36"/>
    <col min="9985" max="9985" width="6.140625" style="36" customWidth="1"/>
    <col min="9986" max="9986" width="47.28515625" style="36" customWidth="1"/>
    <col min="9987" max="9987" width="5.5703125" style="36" bestFit="1" customWidth="1"/>
    <col min="9988" max="9988" width="9.140625" style="36" bestFit="1" customWidth="1"/>
    <col min="9989" max="9989" width="11.28515625" style="36" customWidth="1"/>
    <col min="9990" max="9990" width="15" style="36" customWidth="1"/>
    <col min="9991" max="10240" width="9.140625" style="36"/>
    <col min="10241" max="10241" width="6.140625" style="36" customWidth="1"/>
    <col min="10242" max="10242" width="47.28515625" style="36" customWidth="1"/>
    <col min="10243" max="10243" width="5.5703125" style="36" bestFit="1" customWidth="1"/>
    <col min="10244" max="10244" width="9.140625" style="36" bestFit="1" customWidth="1"/>
    <col min="10245" max="10245" width="11.28515625" style="36" customWidth="1"/>
    <col min="10246" max="10246" width="15" style="36" customWidth="1"/>
    <col min="10247" max="10496" width="9.140625" style="36"/>
    <col min="10497" max="10497" width="6.140625" style="36" customWidth="1"/>
    <col min="10498" max="10498" width="47.28515625" style="36" customWidth="1"/>
    <col min="10499" max="10499" width="5.5703125" style="36" bestFit="1" customWidth="1"/>
    <col min="10500" max="10500" width="9.140625" style="36" bestFit="1" customWidth="1"/>
    <col min="10501" max="10501" width="11.28515625" style="36" customWidth="1"/>
    <col min="10502" max="10502" width="15" style="36" customWidth="1"/>
    <col min="10503" max="10752" width="9.140625" style="36"/>
    <col min="10753" max="10753" width="6.140625" style="36" customWidth="1"/>
    <col min="10754" max="10754" width="47.28515625" style="36" customWidth="1"/>
    <col min="10755" max="10755" width="5.5703125" style="36" bestFit="1" customWidth="1"/>
    <col min="10756" max="10756" width="9.140625" style="36" bestFit="1" customWidth="1"/>
    <col min="10757" max="10757" width="11.28515625" style="36" customWidth="1"/>
    <col min="10758" max="10758" width="15" style="36" customWidth="1"/>
    <col min="10759" max="11008" width="9.140625" style="36"/>
    <col min="11009" max="11009" width="6.140625" style="36" customWidth="1"/>
    <col min="11010" max="11010" width="47.28515625" style="36" customWidth="1"/>
    <col min="11011" max="11011" width="5.5703125" style="36" bestFit="1" customWidth="1"/>
    <col min="11012" max="11012" width="9.140625" style="36" bestFit="1" customWidth="1"/>
    <col min="11013" max="11013" width="11.28515625" style="36" customWidth="1"/>
    <col min="11014" max="11014" width="15" style="36" customWidth="1"/>
    <col min="11015" max="11264" width="9.140625" style="36"/>
    <col min="11265" max="11265" width="6.140625" style="36" customWidth="1"/>
    <col min="11266" max="11266" width="47.28515625" style="36" customWidth="1"/>
    <col min="11267" max="11267" width="5.5703125" style="36" bestFit="1" customWidth="1"/>
    <col min="11268" max="11268" width="9.140625" style="36" bestFit="1" customWidth="1"/>
    <col min="11269" max="11269" width="11.28515625" style="36" customWidth="1"/>
    <col min="11270" max="11270" width="15" style="36" customWidth="1"/>
    <col min="11271" max="11520" width="9.140625" style="36"/>
    <col min="11521" max="11521" width="6.140625" style="36" customWidth="1"/>
    <col min="11522" max="11522" width="47.28515625" style="36" customWidth="1"/>
    <col min="11523" max="11523" width="5.5703125" style="36" bestFit="1" customWidth="1"/>
    <col min="11524" max="11524" width="9.140625" style="36" bestFit="1" customWidth="1"/>
    <col min="11525" max="11525" width="11.28515625" style="36" customWidth="1"/>
    <col min="11526" max="11526" width="15" style="36" customWidth="1"/>
    <col min="11527" max="11776" width="9.140625" style="36"/>
    <col min="11777" max="11777" width="6.140625" style="36" customWidth="1"/>
    <col min="11778" max="11778" width="47.28515625" style="36" customWidth="1"/>
    <col min="11779" max="11779" width="5.5703125" style="36" bestFit="1" customWidth="1"/>
    <col min="11780" max="11780" width="9.140625" style="36" bestFit="1" customWidth="1"/>
    <col min="11781" max="11781" width="11.28515625" style="36" customWidth="1"/>
    <col min="11782" max="11782" width="15" style="36" customWidth="1"/>
    <col min="11783" max="12032" width="9.140625" style="36"/>
    <col min="12033" max="12033" width="6.140625" style="36" customWidth="1"/>
    <col min="12034" max="12034" width="47.28515625" style="36" customWidth="1"/>
    <col min="12035" max="12035" width="5.5703125" style="36" bestFit="1" customWidth="1"/>
    <col min="12036" max="12036" width="9.140625" style="36" bestFit="1" customWidth="1"/>
    <col min="12037" max="12037" width="11.28515625" style="36" customWidth="1"/>
    <col min="12038" max="12038" width="15" style="36" customWidth="1"/>
    <col min="12039" max="12288" width="9.140625" style="36"/>
    <col min="12289" max="12289" width="6.140625" style="36" customWidth="1"/>
    <col min="12290" max="12290" width="47.28515625" style="36" customWidth="1"/>
    <col min="12291" max="12291" width="5.5703125" style="36" bestFit="1" customWidth="1"/>
    <col min="12292" max="12292" width="9.140625" style="36" bestFit="1" customWidth="1"/>
    <col min="12293" max="12293" width="11.28515625" style="36" customWidth="1"/>
    <col min="12294" max="12294" width="15" style="36" customWidth="1"/>
    <col min="12295" max="12544" width="9.140625" style="36"/>
    <col min="12545" max="12545" width="6.140625" style="36" customWidth="1"/>
    <col min="12546" max="12546" width="47.28515625" style="36" customWidth="1"/>
    <col min="12547" max="12547" width="5.5703125" style="36" bestFit="1" customWidth="1"/>
    <col min="12548" max="12548" width="9.140625" style="36" bestFit="1" customWidth="1"/>
    <col min="12549" max="12549" width="11.28515625" style="36" customWidth="1"/>
    <col min="12550" max="12550" width="15" style="36" customWidth="1"/>
    <col min="12551" max="12800" width="9.140625" style="36"/>
    <col min="12801" max="12801" width="6.140625" style="36" customWidth="1"/>
    <col min="12802" max="12802" width="47.28515625" style="36" customWidth="1"/>
    <col min="12803" max="12803" width="5.5703125" style="36" bestFit="1" customWidth="1"/>
    <col min="12804" max="12804" width="9.140625" style="36" bestFit="1" customWidth="1"/>
    <col min="12805" max="12805" width="11.28515625" style="36" customWidth="1"/>
    <col min="12806" max="12806" width="15" style="36" customWidth="1"/>
    <col min="12807" max="13056" width="9.140625" style="36"/>
    <col min="13057" max="13057" width="6.140625" style="36" customWidth="1"/>
    <col min="13058" max="13058" width="47.28515625" style="36" customWidth="1"/>
    <col min="13059" max="13059" width="5.5703125" style="36" bestFit="1" customWidth="1"/>
    <col min="13060" max="13060" width="9.140625" style="36" bestFit="1" customWidth="1"/>
    <col min="13061" max="13061" width="11.28515625" style="36" customWidth="1"/>
    <col min="13062" max="13062" width="15" style="36" customWidth="1"/>
    <col min="13063" max="13312" width="9.140625" style="36"/>
    <col min="13313" max="13313" width="6.140625" style="36" customWidth="1"/>
    <col min="13314" max="13314" width="47.28515625" style="36" customWidth="1"/>
    <col min="13315" max="13315" width="5.5703125" style="36" bestFit="1" customWidth="1"/>
    <col min="13316" max="13316" width="9.140625" style="36" bestFit="1" customWidth="1"/>
    <col min="13317" max="13317" width="11.28515625" style="36" customWidth="1"/>
    <col min="13318" max="13318" width="15" style="36" customWidth="1"/>
    <col min="13319" max="13568" width="9.140625" style="36"/>
    <col min="13569" max="13569" width="6.140625" style="36" customWidth="1"/>
    <col min="13570" max="13570" width="47.28515625" style="36" customWidth="1"/>
    <col min="13571" max="13571" width="5.5703125" style="36" bestFit="1" customWidth="1"/>
    <col min="13572" max="13572" width="9.140625" style="36" bestFit="1" customWidth="1"/>
    <col min="13573" max="13573" width="11.28515625" style="36" customWidth="1"/>
    <col min="13574" max="13574" width="15" style="36" customWidth="1"/>
    <col min="13575" max="13824" width="9.140625" style="36"/>
    <col min="13825" max="13825" width="6.140625" style="36" customWidth="1"/>
    <col min="13826" max="13826" width="47.28515625" style="36" customWidth="1"/>
    <col min="13827" max="13827" width="5.5703125" style="36" bestFit="1" customWidth="1"/>
    <col min="13828" max="13828" width="9.140625" style="36" bestFit="1" customWidth="1"/>
    <col min="13829" max="13829" width="11.28515625" style="36" customWidth="1"/>
    <col min="13830" max="13830" width="15" style="36" customWidth="1"/>
    <col min="13831" max="14080" width="9.140625" style="36"/>
    <col min="14081" max="14081" width="6.140625" style="36" customWidth="1"/>
    <col min="14082" max="14082" width="47.28515625" style="36" customWidth="1"/>
    <col min="14083" max="14083" width="5.5703125" style="36" bestFit="1" customWidth="1"/>
    <col min="14084" max="14084" width="9.140625" style="36" bestFit="1" customWidth="1"/>
    <col min="14085" max="14085" width="11.28515625" style="36" customWidth="1"/>
    <col min="14086" max="14086" width="15" style="36" customWidth="1"/>
    <col min="14087" max="14336" width="9.140625" style="36"/>
    <col min="14337" max="14337" width="6.140625" style="36" customWidth="1"/>
    <col min="14338" max="14338" width="47.28515625" style="36" customWidth="1"/>
    <col min="14339" max="14339" width="5.5703125" style="36" bestFit="1" customWidth="1"/>
    <col min="14340" max="14340" width="9.140625" style="36" bestFit="1" customWidth="1"/>
    <col min="14341" max="14341" width="11.28515625" style="36" customWidth="1"/>
    <col min="14342" max="14342" width="15" style="36" customWidth="1"/>
    <col min="14343" max="14592" width="9.140625" style="36"/>
    <col min="14593" max="14593" width="6.140625" style="36" customWidth="1"/>
    <col min="14594" max="14594" width="47.28515625" style="36" customWidth="1"/>
    <col min="14595" max="14595" width="5.5703125" style="36" bestFit="1" customWidth="1"/>
    <col min="14596" max="14596" width="9.140625" style="36" bestFit="1" customWidth="1"/>
    <col min="14597" max="14597" width="11.28515625" style="36" customWidth="1"/>
    <col min="14598" max="14598" width="15" style="36" customWidth="1"/>
    <col min="14599" max="14848" width="9.140625" style="36"/>
    <col min="14849" max="14849" width="6.140625" style="36" customWidth="1"/>
    <col min="14850" max="14850" width="47.28515625" style="36" customWidth="1"/>
    <col min="14851" max="14851" width="5.5703125" style="36" bestFit="1" customWidth="1"/>
    <col min="14852" max="14852" width="9.140625" style="36" bestFit="1" customWidth="1"/>
    <col min="14853" max="14853" width="11.28515625" style="36" customWidth="1"/>
    <col min="14854" max="14854" width="15" style="36" customWidth="1"/>
    <col min="14855" max="15104" width="9.140625" style="36"/>
    <col min="15105" max="15105" width="6.140625" style="36" customWidth="1"/>
    <col min="15106" max="15106" width="47.28515625" style="36" customWidth="1"/>
    <col min="15107" max="15107" width="5.5703125" style="36" bestFit="1" customWidth="1"/>
    <col min="15108" max="15108" width="9.140625" style="36" bestFit="1" customWidth="1"/>
    <col min="15109" max="15109" width="11.28515625" style="36" customWidth="1"/>
    <col min="15110" max="15110" width="15" style="36" customWidth="1"/>
    <col min="15111" max="15360" width="9.140625" style="36"/>
    <col min="15361" max="15361" width="6.140625" style="36" customWidth="1"/>
    <col min="15362" max="15362" width="47.28515625" style="36" customWidth="1"/>
    <col min="15363" max="15363" width="5.5703125" style="36" bestFit="1" customWidth="1"/>
    <col min="15364" max="15364" width="9.140625" style="36" bestFit="1" customWidth="1"/>
    <col min="15365" max="15365" width="11.28515625" style="36" customWidth="1"/>
    <col min="15366" max="15366" width="15" style="36" customWidth="1"/>
    <col min="15367" max="15616" width="9.140625" style="36"/>
    <col min="15617" max="15617" width="6.140625" style="36" customWidth="1"/>
    <col min="15618" max="15618" width="47.28515625" style="36" customWidth="1"/>
    <col min="15619" max="15619" width="5.5703125" style="36" bestFit="1" customWidth="1"/>
    <col min="15620" max="15620" width="9.140625" style="36" bestFit="1" customWidth="1"/>
    <col min="15621" max="15621" width="11.28515625" style="36" customWidth="1"/>
    <col min="15622" max="15622" width="15" style="36" customWidth="1"/>
    <col min="15623" max="15872" width="9.140625" style="36"/>
    <col min="15873" max="15873" width="6.140625" style="36" customWidth="1"/>
    <col min="15874" max="15874" width="47.28515625" style="36" customWidth="1"/>
    <col min="15875" max="15875" width="5.5703125" style="36" bestFit="1" customWidth="1"/>
    <col min="15876" max="15876" width="9.140625" style="36" bestFit="1" customWidth="1"/>
    <col min="15877" max="15877" width="11.28515625" style="36" customWidth="1"/>
    <col min="15878" max="15878" width="15" style="36" customWidth="1"/>
    <col min="15879" max="16128" width="9.140625" style="36"/>
    <col min="16129" max="16129" width="6.140625" style="36" customWidth="1"/>
    <col min="16130" max="16130" width="47.28515625" style="36" customWidth="1"/>
    <col min="16131" max="16131" width="5.5703125" style="36" bestFit="1" customWidth="1"/>
    <col min="16132" max="16132" width="9.140625" style="36" bestFit="1" customWidth="1"/>
    <col min="16133" max="16133" width="11.28515625" style="36" customWidth="1"/>
    <col min="16134" max="16134" width="15" style="36" customWidth="1"/>
    <col min="16135" max="16384" width="9.140625" style="36"/>
  </cols>
  <sheetData>
    <row r="1" spans="1:7" s="9" customFormat="1" ht="50.25" customHeight="1">
      <c r="A1" s="491"/>
      <c r="B1" s="491"/>
      <c r="C1" s="491"/>
      <c r="D1" s="491"/>
      <c r="E1" s="491"/>
      <c r="F1" s="491"/>
      <c r="G1" s="8"/>
    </row>
    <row r="2" spans="1:7" s="16" customFormat="1" ht="15.75">
      <c r="A2" s="10" t="s">
        <v>31</v>
      </c>
      <c r="B2" s="493" t="s">
        <v>98</v>
      </c>
      <c r="C2" s="493"/>
      <c r="D2" s="493"/>
      <c r="E2" s="493"/>
      <c r="F2" s="494"/>
      <c r="G2" s="15"/>
    </row>
    <row r="3" spans="1:7" s="18" customFormat="1" ht="18" customHeight="1">
      <c r="A3" s="48" t="s">
        <v>5</v>
      </c>
      <c r="B3" s="49" t="s">
        <v>6</v>
      </c>
      <c r="C3" s="50" t="s">
        <v>7</v>
      </c>
      <c r="D3" s="50" t="s">
        <v>8</v>
      </c>
      <c r="E3" s="51" t="s">
        <v>9</v>
      </c>
      <c r="F3" s="50" t="s">
        <v>10</v>
      </c>
      <c r="G3" s="17"/>
    </row>
    <row r="4" spans="1:7" s="24" customFormat="1">
      <c r="A4" s="5"/>
      <c r="B4" s="19"/>
      <c r="C4" s="20"/>
      <c r="D4" s="20"/>
      <c r="E4" s="21"/>
      <c r="F4" s="22"/>
      <c r="G4" s="23"/>
    </row>
    <row r="5" spans="1:7" s="24" customFormat="1" ht="38.25">
      <c r="B5" s="284" t="s">
        <v>126</v>
      </c>
      <c r="G5" s="23"/>
    </row>
    <row r="7" spans="1:7" ht="127.5">
      <c r="B7" s="451" t="s">
        <v>879</v>
      </c>
    </row>
    <row r="9" spans="1:7">
      <c r="G9" s="36"/>
    </row>
    <row r="10" spans="1:7" s="53" customFormat="1" ht="15.75">
      <c r="A10" s="167" t="s">
        <v>79</v>
      </c>
      <c r="B10" s="266" t="s">
        <v>127</v>
      </c>
      <c r="C10" s="266"/>
      <c r="D10" s="266"/>
      <c r="E10" s="266"/>
      <c r="F10" s="267"/>
      <c r="G10" s="161"/>
    </row>
    <row r="11" spans="1:7" s="53" customFormat="1" ht="25.5">
      <c r="A11" s="147"/>
      <c r="B11" s="291" t="s">
        <v>128</v>
      </c>
      <c r="C11" s="292"/>
      <c r="D11" s="292"/>
      <c r="E11" s="292"/>
      <c r="F11" s="293"/>
      <c r="G11" s="131"/>
    </row>
    <row r="12" spans="1:7" s="53" customFormat="1" ht="15.75">
      <c r="A12" s="289"/>
      <c r="B12" s="290" t="s">
        <v>132</v>
      </c>
      <c r="C12" s="132" t="s">
        <v>24</v>
      </c>
      <c r="D12" s="126">
        <v>1</v>
      </c>
      <c r="E12" s="127"/>
      <c r="F12" s="133">
        <f>D12*E12</f>
        <v>0</v>
      </c>
      <c r="G12" s="131"/>
    </row>
    <row r="13" spans="1:7" s="53" customFormat="1" ht="15.75">
      <c r="A13" s="288"/>
      <c r="B13" s="142"/>
      <c r="C13" s="139"/>
      <c r="D13" s="129"/>
      <c r="E13" s="128"/>
      <c r="F13" s="143"/>
      <c r="G13" s="131"/>
    </row>
    <row r="14" spans="1:7" s="53" customFormat="1" ht="15.75">
      <c r="A14" s="167" t="s">
        <v>87</v>
      </c>
      <c r="B14" s="266" t="s">
        <v>129</v>
      </c>
      <c r="C14" s="266"/>
      <c r="D14" s="266"/>
      <c r="E14" s="266"/>
      <c r="F14" s="267"/>
      <c r="G14" s="103"/>
    </row>
    <row r="15" spans="1:7" s="53" customFormat="1" ht="25.5">
      <c r="A15" s="147"/>
      <c r="B15" s="291" t="s">
        <v>130</v>
      </c>
      <c r="C15" s="292"/>
      <c r="D15" s="292"/>
      <c r="E15" s="292"/>
      <c r="F15" s="293"/>
      <c r="G15" s="103"/>
    </row>
    <row r="16" spans="1:7" s="53" customFormat="1" ht="15.75">
      <c r="A16" s="289"/>
      <c r="B16" s="290" t="s">
        <v>131</v>
      </c>
      <c r="C16" s="132" t="s">
        <v>24</v>
      </c>
      <c r="D16" s="126">
        <v>1</v>
      </c>
      <c r="E16" s="127"/>
      <c r="F16" s="133">
        <f>D16*E16</f>
        <v>0</v>
      </c>
      <c r="G16" s="103"/>
    </row>
    <row r="17" spans="1:7" s="53" customFormat="1" ht="15.75">
      <c r="A17" s="288"/>
      <c r="B17" s="142"/>
      <c r="C17" s="139"/>
      <c r="D17" s="129"/>
      <c r="E17" s="128"/>
      <c r="F17" s="143"/>
      <c r="G17" s="103"/>
    </row>
    <row r="18" spans="1:7" s="53" customFormat="1" ht="15.75">
      <c r="A18" s="167" t="s">
        <v>133</v>
      </c>
      <c r="B18" s="266" t="s">
        <v>134</v>
      </c>
      <c r="C18" s="266"/>
      <c r="D18" s="266"/>
      <c r="E18" s="266"/>
      <c r="F18" s="267"/>
      <c r="G18" s="103"/>
    </row>
    <row r="19" spans="1:7" s="38" customFormat="1" ht="63.75">
      <c r="A19" s="147"/>
      <c r="B19" s="291" t="s">
        <v>137</v>
      </c>
      <c r="C19" s="292"/>
      <c r="D19" s="292"/>
      <c r="E19" s="292"/>
      <c r="F19" s="293"/>
      <c r="G19" s="37"/>
    </row>
    <row r="20" spans="1:7" s="38" customFormat="1">
      <c r="A20" s="289"/>
      <c r="B20" s="290" t="s">
        <v>135</v>
      </c>
      <c r="C20" s="132" t="s">
        <v>24</v>
      </c>
      <c r="D20" s="126">
        <v>6</v>
      </c>
      <c r="E20" s="127"/>
      <c r="F20" s="133">
        <f>D20*E20</f>
        <v>0</v>
      </c>
      <c r="G20" s="37"/>
    </row>
    <row r="21" spans="1:7" s="38" customFormat="1">
      <c r="A21" s="289"/>
      <c r="B21" s="290" t="s">
        <v>136</v>
      </c>
      <c r="C21" s="132" t="s">
        <v>24</v>
      </c>
      <c r="D21" s="126">
        <v>2</v>
      </c>
      <c r="E21" s="127"/>
      <c r="F21" s="133">
        <f>D21*E21</f>
        <v>0</v>
      </c>
      <c r="G21" s="37"/>
    </row>
    <row r="22" spans="1:7" s="42" customFormat="1" ht="14.25">
      <c r="A22" s="294"/>
      <c r="B22" s="295"/>
      <c r="C22" s="139"/>
      <c r="D22" s="129"/>
      <c r="E22" s="128"/>
      <c r="F22" s="143"/>
      <c r="G22" s="41"/>
    </row>
    <row r="23" spans="1:7">
      <c r="A23" s="196"/>
      <c r="B23" s="196"/>
      <c r="C23" s="193"/>
      <c r="D23" s="194"/>
      <c r="E23" s="195"/>
      <c r="F23" s="194"/>
    </row>
    <row r="25" spans="1:7">
      <c r="A25" s="167" t="s">
        <v>138</v>
      </c>
      <c r="B25" s="266" t="s">
        <v>139</v>
      </c>
      <c r="C25" s="266"/>
      <c r="D25" s="266"/>
      <c r="E25" s="266"/>
      <c r="F25" s="267"/>
    </row>
    <row r="26" spans="1:7" ht="165.75">
      <c r="B26" s="296" t="s">
        <v>140</v>
      </c>
    </row>
    <row r="27" spans="1:7">
      <c r="A27" s="289"/>
      <c r="B27" s="290" t="s">
        <v>132</v>
      </c>
      <c r="C27" s="132" t="s">
        <v>24</v>
      </c>
      <c r="D27" s="126">
        <v>1</v>
      </c>
      <c r="E27" s="127"/>
      <c r="F27" s="133">
        <f>D27*E27</f>
        <v>0</v>
      </c>
    </row>
    <row r="47" spans="1:6">
      <c r="A47" s="7"/>
      <c r="B47" s="60"/>
      <c r="C47" s="54"/>
      <c r="D47" s="55"/>
      <c r="E47" s="56"/>
      <c r="F47" s="39"/>
    </row>
    <row r="48" spans="1:6">
      <c r="A48" s="57" t="s">
        <v>31</v>
      </c>
      <c r="B48" s="237" t="str">
        <f>B2</f>
        <v>STOLARIJA</v>
      </c>
      <c r="C48" s="237"/>
      <c r="D48" s="237"/>
      <c r="E48" s="237"/>
      <c r="F48" s="180">
        <f>SUM(F12:F47)</f>
        <v>0</v>
      </c>
    </row>
    <row r="49" spans="4:6">
      <c r="D49" s="44"/>
      <c r="E49" s="45"/>
      <c r="F49" s="44"/>
    </row>
  </sheetData>
  <mergeCells count="2">
    <mergeCell ref="A1:F1"/>
    <mergeCell ref="B2:F2"/>
  </mergeCells>
  <pageMargins left="0.98425196850393704" right="0.39370078740157483" top="0.39370078740157483" bottom="0.59055118110236227" header="0.31496062992125984" footer="0.31496062992125984"/>
  <pageSetup paperSize="9" orientation="portrait" r:id="rId1"/>
  <rowBreaks count="1" manualBreakCount="1">
    <brk id="23"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75"/>
  <sheetViews>
    <sheetView showRuler="0" view="pageBreakPreview" zoomScaleNormal="100" zoomScaleSheetLayoutView="100" workbookViewId="0">
      <selection activeCell="B43" sqref="B43"/>
    </sheetView>
  </sheetViews>
  <sheetFormatPr defaultRowHeight="15"/>
  <cols>
    <col min="1" max="1" width="5.7109375" style="30" customWidth="1"/>
    <col min="2" max="2" width="46.7109375" style="30" customWidth="1"/>
    <col min="3" max="3" width="4.7109375" style="43" customWidth="1"/>
    <col min="4" max="4" width="9.28515625" style="46" customWidth="1"/>
    <col min="5" max="5" width="9.28515625" style="47" customWidth="1"/>
    <col min="6" max="6" width="12" style="46" customWidth="1"/>
    <col min="7" max="7" width="18.140625" style="35" customWidth="1"/>
    <col min="8" max="256" width="9.140625" style="36"/>
    <col min="257" max="257" width="6.140625" style="36" customWidth="1"/>
    <col min="258" max="258" width="47.28515625" style="36" customWidth="1"/>
    <col min="259" max="259" width="5.5703125" style="36" bestFit="1" customWidth="1"/>
    <col min="260" max="260" width="9.140625" style="36" bestFit="1" customWidth="1"/>
    <col min="261" max="261" width="11.28515625" style="36" customWidth="1"/>
    <col min="262" max="262" width="15" style="36" customWidth="1"/>
    <col min="263" max="512" width="9.140625" style="36"/>
    <col min="513" max="513" width="6.140625" style="36" customWidth="1"/>
    <col min="514" max="514" width="47.28515625" style="36" customWidth="1"/>
    <col min="515" max="515" width="5.5703125" style="36" bestFit="1" customWidth="1"/>
    <col min="516" max="516" width="9.140625" style="36" bestFit="1" customWidth="1"/>
    <col min="517" max="517" width="11.28515625" style="36" customWidth="1"/>
    <col min="518" max="518" width="15" style="36" customWidth="1"/>
    <col min="519" max="768" width="9.140625" style="36"/>
    <col min="769" max="769" width="6.140625" style="36" customWidth="1"/>
    <col min="770" max="770" width="47.28515625" style="36" customWidth="1"/>
    <col min="771" max="771" width="5.5703125" style="36" bestFit="1" customWidth="1"/>
    <col min="772" max="772" width="9.140625" style="36" bestFit="1" customWidth="1"/>
    <col min="773" max="773" width="11.28515625" style="36" customWidth="1"/>
    <col min="774" max="774" width="15" style="36" customWidth="1"/>
    <col min="775" max="1024" width="9.140625" style="36"/>
    <col min="1025" max="1025" width="6.140625" style="36" customWidth="1"/>
    <col min="1026" max="1026" width="47.28515625" style="36" customWidth="1"/>
    <col min="1027" max="1027" width="5.5703125" style="36" bestFit="1" customWidth="1"/>
    <col min="1028" max="1028" width="9.140625" style="36" bestFit="1" customWidth="1"/>
    <col min="1029" max="1029" width="11.28515625" style="36" customWidth="1"/>
    <col min="1030" max="1030" width="15" style="36" customWidth="1"/>
    <col min="1031" max="1280" width="9.140625" style="36"/>
    <col min="1281" max="1281" width="6.140625" style="36" customWidth="1"/>
    <col min="1282" max="1282" width="47.28515625" style="36" customWidth="1"/>
    <col min="1283" max="1283" width="5.5703125" style="36" bestFit="1" customWidth="1"/>
    <col min="1284" max="1284" width="9.140625" style="36" bestFit="1" customWidth="1"/>
    <col min="1285" max="1285" width="11.28515625" style="36" customWidth="1"/>
    <col min="1286" max="1286" width="15" style="36" customWidth="1"/>
    <col min="1287" max="1536" width="9.140625" style="36"/>
    <col min="1537" max="1537" width="6.140625" style="36" customWidth="1"/>
    <col min="1538" max="1538" width="47.28515625" style="36" customWidth="1"/>
    <col min="1539" max="1539" width="5.5703125" style="36" bestFit="1" customWidth="1"/>
    <col min="1540" max="1540" width="9.140625" style="36" bestFit="1" customWidth="1"/>
    <col min="1541" max="1541" width="11.28515625" style="36" customWidth="1"/>
    <col min="1542" max="1542" width="15" style="36" customWidth="1"/>
    <col min="1543" max="1792" width="9.140625" style="36"/>
    <col min="1793" max="1793" width="6.140625" style="36" customWidth="1"/>
    <col min="1794" max="1794" width="47.28515625" style="36" customWidth="1"/>
    <col min="1795" max="1795" width="5.5703125" style="36" bestFit="1" customWidth="1"/>
    <col min="1796" max="1796" width="9.140625" style="36" bestFit="1" customWidth="1"/>
    <col min="1797" max="1797" width="11.28515625" style="36" customWidth="1"/>
    <col min="1798" max="1798" width="15" style="36" customWidth="1"/>
    <col min="1799" max="2048" width="9.140625" style="36"/>
    <col min="2049" max="2049" width="6.140625" style="36" customWidth="1"/>
    <col min="2050" max="2050" width="47.28515625" style="36" customWidth="1"/>
    <col min="2051" max="2051" width="5.5703125" style="36" bestFit="1" customWidth="1"/>
    <col min="2052" max="2052" width="9.140625" style="36" bestFit="1" customWidth="1"/>
    <col min="2053" max="2053" width="11.28515625" style="36" customWidth="1"/>
    <col min="2054" max="2054" width="15" style="36" customWidth="1"/>
    <col min="2055" max="2304" width="9.140625" style="36"/>
    <col min="2305" max="2305" width="6.140625" style="36" customWidth="1"/>
    <col min="2306" max="2306" width="47.28515625" style="36" customWidth="1"/>
    <col min="2307" max="2307" width="5.5703125" style="36" bestFit="1" customWidth="1"/>
    <col min="2308" max="2308" width="9.140625" style="36" bestFit="1" customWidth="1"/>
    <col min="2309" max="2309" width="11.28515625" style="36" customWidth="1"/>
    <col min="2310" max="2310" width="15" style="36" customWidth="1"/>
    <col min="2311" max="2560" width="9.140625" style="36"/>
    <col min="2561" max="2561" width="6.140625" style="36" customWidth="1"/>
    <col min="2562" max="2562" width="47.28515625" style="36" customWidth="1"/>
    <col min="2563" max="2563" width="5.5703125" style="36" bestFit="1" customWidth="1"/>
    <col min="2564" max="2564" width="9.140625" style="36" bestFit="1" customWidth="1"/>
    <col min="2565" max="2565" width="11.28515625" style="36" customWidth="1"/>
    <col min="2566" max="2566" width="15" style="36" customWidth="1"/>
    <col min="2567" max="2816" width="9.140625" style="36"/>
    <col min="2817" max="2817" width="6.140625" style="36" customWidth="1"/>
    <col min="2818" max="2818" width="47.28515625" style="36" customWidth="1"/>
    <col min="2819" max="2819" width="5.5703125" style="36" bestFit="1" customWidth="1"/>
    <col min="2820" max="2820" width="9.140625" style="36" bestFit="1" customWidth="1"/>
    <col min="2821" max="2821" width="11.28515625" style="36" customWidth="1"/>
    <col min="2822" max="2822" width="15" style="36" customWidth="1"/>
    <col min="2823" max="3072" width="9.140625" style="36"/>
    <col min="3073" max="3073" width="6.140625" style="36" customWidth="1"/>
    <col min="3074" max="3074" width="47.28515625" style="36" customWidth="1"/>
    <col min="3075" max="3075" width="5.5703125" style="36" bestFit="1" customWidth="1"/>
    <col min="3076" max="3076" width="9.140625" style="36" bestFit="1" customWidth="1"/>
    <col min="3077" max="3077" width="11.28515625" style="36" customWidth="1"/>
    <col min="3078" max="3078" width="15" style="36" customWidth="1"/>
    <col min="3079" max="3328" width="9.140625" style="36"/>
    <col min="3329" max="3329" width="6.140625" style="36" customWidth="1"/>
    <col min="3330" max="3330" width="47.28515625" style="36" customWidth="1"/>
    <col min="3331" max="3331" width="5.5703125" style="36" bestFit="1" customWidth="1"/>
    <col min="3332" max="3332" width="9.140625" style="36" bestFit="1" customWidth="1"/>
    <col min="3333" max="3333" width="11.28515625" style="36" customWidth="1"/>
    <col min="3334" max="3334" width="15" style="36" customWidth="1"/>
    <col min="3335" max="3584" width="9.140625" style="36"/>
    <col min="3585" max="3585" width="6.140625" style="36" customWidth="1"/>
    <col min="3586" max="3586" width="47.28515625" style="36" customWidth="1"/>
    <col min="3587" max="3587" width="5.5703125" style="36" bestFit="1" customWidth="1"/>
    <col min="3588" max="3588" width="9.140625" style="36" bestFit="1" customWidth="1"/>
    <col min="3589" max="3589" width="11.28515625" style="36" customWidth="1"/>
    <col min="3590" max="3590" width="15" style="36" customWidth="1"/>
    <col min="3591" max="3840" width="9.140625" style="36"/>
    <col min="3841" max="3841" width="6.140625" style="36" customWidth="1"/>
    <col min="3842" max="3842" width="47.28515625" style="36" customWidth="1"/>
    <col min="3843" max="3843" width="5.5703125" style="36" bestFit="1" customWidth="1"/>
    <col min="3844" max="3844" width="9.140625" style="36" bestFit="1" customWidth="1"/>
    <col min="3845" max="3845" width="11.28515625" style="36" customWidth="1"/>
    <col min="3846" max="3846" width="15" style="36" customWidth="1"/>
    <col min="3847" max="4096" width="9.140625" style="36"/>
    <col min="4097" max="4097" width="6.140625" style="36" customWidth="1"/>
    <col min="4098" max="4098" width="47.28515625" style="36" customWidth="1"/>
    <col min="4099" max="4099" width="5.5703125" style="36" bestFit="1" customWidth="1"/>
    <col min="4100" max="4100" width="9.140625" style="36" bestFit="1" customWidth="1"/>
    <col min="4101" max="4101" width="11.28515625" style="36" customWidth="1"/>
    <col min="4102" max="4102" width="15" style="36" customWidth="1"/>
    <col min="4103" max="4352" width="9.140625" style="36"/>
    <col min="4353" max="4353" width="6.140625" style="36" customWidth="1"/>
    <col min="4354" max="4354" width="47.28515625" style="36" customWidth="1"/>
    <col min="4355" max="4355" width="5.5703125" style="36" bestFit="1" customWidth="1"/>
    <col min="4356" max="4356" width="9.140625" style="36" bestFit="1" customWidth="1"/>
    <col min="4357" max="4357" width="11.28515625" style="36" customWidth="1"/>
    <col min="4358" max="4358" width="15" style="36" customWidth="1"/>
    <col min="4359" max="4608" width="9.140625" style="36"/>
    <col min="4609" max="4609" width="6.140625" style="36" customWidth="1"/>
    <col min="4610" max="4610" width="47.28515625" style="36" customWidth="1"/>
    <col min="4611" max="4611" width="5.5703125" style="36" bestFit="1" customWidth="1"/>
    <col min="4612" max="4612" width="9.140625" style="36" bestFit="1" customWidth="1"/>
    <col min="4613" max="4613" width="11.28515625" style="36" customWidth="1"/>
    <col min="4614" max="4614" width="15" style="36" customWidth="1"/>
    <col min="4615" max="4864" width="9.140625" style="36"/>
    <col min="4865" max="4865" width="6.140625" style="36" customWidth="1"/>
    <col min="4866" max="4866" width="47.28515625" style="36" customWidth="1"/>
    <col min="4867" max="4867" width="5.5703125" style="36" bestFit="1" customWidth="1"/>
    <col min="4868" max="4868" width="9.140625" style="36" bestFit="1" customWidth="1"/>
    <col min="4869" max="4869" width="11.28515625" style="36" customWidth="1"/>
    <col min="4870" max="4870" width="15" style="36" customWidth="1"/>
    <col min="4871" max="5120" width="9.140625" style="36"/>
    <col min="5121" max="5121" width="6.140625" style="36" customWidth="1"/>
    <col min="5122" max="5122" width="47.28515625" style="36" customWidth="1"/>
    <col min="5123" max="5123" width="5.5703125" style="36" bestFit="1" customWidth="1"/>
    <col min="5124" max="5124" width="9.140625" style="36" bestFit="1" customWidth="1"/>
    <col min="5125" max="5125" width="11.28515625" style="36" customWidth="1"/>
    <col min="5126" max="5126" width="15" style="36" customWidth="1"/>
    <col min="5127" max="5376" width="9.140625" style="36"/>
    <col min="5377" max="5377" width="6.140625" style="36" customWidth="1"/>
    <col min="5378" max="5378" width="47.28515625" style="36" customWidth="1"/>
    <col min="5379" max="5379" width="5.5703125" style="36" bestFit="1" customWidth="1"/>
    <col min="5380" max="5380" width="9.140625" style="36" bestFit="1" customWidth="1"/>
    <col min="5381" max="5381" width="11.28515625" style="36" customWidth="1"/>
    <col min="5382" max="5382" width="15" style="36" customWidth="1"/>
    <col min="5383" max="5632" width="9.140625" style="36"/>
    <col min="5633" max="5633" width="6.140625" style="36" customWidth="1"/>
    <col min="5634" max="5634" width="47.28515625" style="36" customWidth="1"/>
    <col min="5635" max="5635" width="5.5703125" style="36" bestFit="1" customWidth="1"/>
    <col min="5636" max="5636" width="9.140625" style="36" bestFit="1" customWidth="1"/>
    <col min="5637" max="5637" width="11.28515625" style="36" customWidth="1"/>
    <col min="5638" max="5638" width="15" style="36" customWidth="1"/>
    <col min="5639" max="5888" width="9.140625" style="36"/>
    <col min="5889" max="5889" width="6.140625" style="36" customWidth="1"/>
    <col min="5890" max="5890" width="47.28515625" style="36" customWidth="1"/>
    <col min="5891" max="5891" width="5.5703125" style="36" bestFit="1" customWidth="1"/>
    <col min="5892" max="5892" width="9.140625" style="36" bestFit="1" customWidth="1"/>
    <col min="5893" max="5893" width="11.28515625" style="36" customWidth="1"/>
    <col min="5894" max="5894" width="15" style="36" customWidth="1"/>
    <col min="5895" max="6144" width="9.140625" style="36"/>
    <col min="6145" max="6145" width="6.140625" style="36" customWidth="1"/>
    <col min="6146" max="6146" width="47.28515625" style="36" customWidth="1"/>
    <col min="6147" max="6147" width="5.5703125" style="36" bestFit="1" customWidth="1"/>
    <col min="6148" max="6148" width="9.140625" style="36" bestFit="1" customWidth="1"/>
    <col min="6149" max="6149" width="11.28515625" style="36" customWidth="1"/>
    <col min="6150" max="6150" width="15" style="36" customWidth="1"/>
    <col min="6151" max="6400" width="9.140625" style="36"/>
    <col min="6401" max="6401" width="6.140625" style="36" customWidth="1"/>
    <col min="6402" max="6402" width="47.28515625" style="36" customWidth="1"/>
    <col min="6403" max="6403" width="5.5703125" style="36" bestFit="1" customWidth="1"/>
    <col min="6404" max="6404" width="9.140625" style="36" bestFit="1" customWidth="1"/>
    <col min="6405" max="6405" width="11.28515625" style="36" customWidth="1"/>
    <col min="6406" max="6406" width="15" style="36" customWidth="1"/>
    <col min="6407" max="6656" width="9.140625" style="36"/>
    <col min="6657" max="6657" width="6.140625" style="36" customWidth="1"/>
    <col min="6658" max="6658" width="47.28515625" style="36" customWidth="1"/>
    <col min="6659" max="6659" width="5.5703125" style="36" bestFit="1" customWidth="1"/>
    <col min="6660" max="6660" width="9.140625" style="36" bestFit="1" customWidth="1"/>
    <col min="6661" max="6661" width="11.28515625" style="36" customWidth="1"/>
    <col min="6662" max="6662" width="15" style="36" customWidth="1"/>
    <col min="6663" max="6912" width="9.140625" style="36"/>
    <col min="6913" max="6913" width="6.140625" style="36" customWidth="1"/>
    <col min="6914" max="6914" width="47.28515625" style="36" customWidth="1"/>
    <col min="6915" max="6915" width="5.5703125" style="36" bestFit="1" customWidth="1"/>
    <col min="6916" max="6916" width="9.140625" style="36" bestFit="1" customWidth="1"/>
    <col min="6917" max="6917" width="11.28515625" style="36" customWidth="1"/>
    <col min="6918" max="6918" width="15" style="36" customWidth="1"/>
    <col min="6919" max="7168" width="9.140625" style="36"/>
    <col min="7169" max="7169" width="6.140625" style="36" customWidth="1"/>
    <col min="7170" max="7170" width="47.28515625" style="36" customWidth="1"/>
    <col min="7171" max="7171" width="5.5703125" style="36" bestFit="1" customWidth="1"/>
    <col min="7172" max="7172" width="9.140625" style="36" bestFit="1" customWidth="1"/>
    <col min="7173" max="7173" width="11.28515625" style="36" customWidth="1"/>
    <col min="7174" max="7174" width="15" style="36" customWidth="1"/>
    <col min="7175" max="7424" width="9.140625" style="36"/>
    <col min="7425" max="7425" width="6.140625" style="36" customWidth="1"/>
    <col min="7426" max="7426" width="47.28515625" style="36" customWidth="1"/>
    <col min="7427" max="7427" width="5.5703125" style="36" bestFit="1" customWidth="1"/>
    <col min="7428" max="7428" width="9.140625" style="36" bestFit="1" customWidth="1"/>
    <col min="7429" max="7429" width="11.28515625" style="36" customWidth="1"/>
    <col min="7430" max="7430" width="15" style="36" customWidth="1"/>
    <col min="7431" max="7680" width="9.140625" style="36"/>
    <col min="7681" max="7681" width="6.140625" style="36" customWidth="1"/>
    <col min="7682" max="7682" width="47.28515625" style="36" customWidth="1"/>
    <col min="7683" max="7683" width="5.5703125" style="36" bestFit="1" customWidth="1"/>
    <col min="7684" max="7684" width="9.140625" style="36" bestFit="1" customWidth="1"/>
    <col min="7685" max="7685" width="11.28515625" style="36" customWidth="1"/>
    <col min="7686" max="7686" width="15" style="36" customWidth="1"/>
    <col min="7687" max="7936" width="9.140625" style="36"/>
    <col min="7937" max="7937" width="6.140625" style="36" customWidth="1"/>
    <col min="7938" max="7938" width="47.28515625" style="36" customWidth="1"/>
    <col min="7939" max="7939" width="5.5703125" style="36" bestFit="1" customWidth="1"/>
    <col min="7940" max="7940" width="9.140625" style="36" bestFit="1" customWidth="1"/>
    <col min="7941" max="7941" width="11.28515625" style="36" customWidth="1"/>
    <col min="7942" max="7942" width="15" style="36" customWidth="1"/>
    <col min="7943" max="8192" width="9.140625" style="36"/>
    <col min="8193" max="8193" width="6.140625" style="36" customWidth="1"/>
    <col min="8194" max="8194" width="47.28515625" style="36" customWidth="1"/>
    <col min="8195" max="8195" width="5.5703125" style="36" bestFit="1" customWidth="1"/>
    <col min="8196" max="8196" width="9.140625" style="36" bestFit="1" customWidth="1"/>
    <col min="8197" max="8197" width="11.28515625" style="36" customWidth="1"/>
    <col min="8198" max="8198" width="15" style="36" customWidth="1"/>
    <col min="8199" max="8448" width="9.140625" style="36"/>
    <col min="8449" max="8449" width="6.140625" style="36" customWidth="1"/>
    <col min="8450" max="8450" width="47.28515625" style="36" customWidth="1"/>
    <col min="8451" max="8451" width="5.5703125" style="36" bestFit="1" customWidth="1"/>
    <col min="8452" max="8452" width="9.140625" style="36" bestFit="1" customWidth="1"/>
    <col min="8453" max="8453" width="11.28515625" style="36" customWidth="1"/>
    <col min="8454" max="8454" width="15" style="36" customWidth="1"/>
    <col min="8455" max="8704" width="9.140625" style="36"/>
    <col min="8705" max="8705" width="6.140625" style="36" customWidth="1"/>
    <col min="8706" max="8706" width="47.28515625" style="36" customWidth="1"/>
    <col min="8707" max="8707" width="5.5703125" style="36" bestFit="1" customWidth="1"/>
    <col min="8708" max="8708" width="9.140625" style="36" bestFit="1" customWidth="1"/>
    <col min="8709" max="8709" width="11.28515625" style="36" customWidth="1"/>
    <col min="8710" max="8710" width="15" style="36" customWidth="1"/>
    <col min="8711" max="8960" width="9.140625" style="36"/>
    <col min="8961" max="8961" width="6.140625" style="36" customWidth="1"/>
    <col min="8962" max="8962" width="47.28515625" style="36" customWidth="1"/>
    <col min="8963" max="8963" width="5.5703125" style="36" bestFit="1" customWidth="1"/>
    <col min="8964" max="8964" width="9.140625" style="36" bestFit="1" customWidth="1"/>
    <col min="8965" max="8965" width="11.28515625" style="36" customWidth="1"/>
    <col min="8966" max="8966" width="15" style="36" customWidth="1"/>
    <col min="8967" max="9216" width="9.140625" style="36"/>
    <col min="9217" max="9217" width="6.140625" style="36" customWidth="1"/>
    <col min="9218" max="9218" width="47.28515625" style="36" customWidth="1"/>
    <col min="9219" max="9219" width="5.5703125" style="36" bestFit="1" customWidth="1"/>
    <col min="9220" max="9220" width="9.140625" style="36" bestFit="1" customWidth="1"/>
    <col min="9221" max="9221" width="11.28515625" style="36" customWidth="1"/>
    <col min="9222" max="9222" width="15" style="36" customWidth="1"/>
    <col min="9223" max="9472" width="9.140625" style="36"/>
    <col min="9473" max="9473" width="6.140625" style="36" customWidth="1"/>
    <col min="9474" max="9474" width="47.28515625" style="36" customWidth="1"/>
    <col min="9475" max="9475" width="5.5703125" style="36" bestFit="1" customWidth="1"/>
    <col min="9476" max="9476" width="9.140625" style="36" bestFit="1" customWidth="1"/>
    <col min="9477" max="9477" width="11.28515625" style="36" customWidth="1"/>
    <col min="9478" max="9478" width="15" style="36" customWidth="1"/>
    <col min="9479" max="9728" width="9.140625" style="36"/>
    <col min="9729" max="9729" width="6.140625" style="36" customWidth="1"/>
    <col min="9730" max="9730" width="47.28515625" style="36" customWidth="1"/>
    <col min="9731" max="9731" width="5.5703125" style="36" bestFit="1" customWidth="1"/>
    <col min="9732" max="9732" width="9.140625" style="36" bestFit="1" customWidth="1"/>
    <col min="9733" max="9733" width="11.28515625" style="36" customWidth="1"/>
    <col min="9734" max="9734" width="15" style="36" customWidth="1"/>
    <col min="9735" max="9984" width="9.140625" style="36"/>
    <col min="9985" max="9985" width="6.140625" style="36" customWidth="1"/>
    <col min="9986" max="9986" width="47.28515625" style="36" customWidth="1"/>
    <col min="9987" max="9987" width="5.5703125" style="36" bestFit="1" customWidth="1"/>
    <col min="9988" max="9988" width="9.140625" style="36" bestFit="1" customWidth="1"/>
    <col min="9989" max="9989" width="11.28515625" style="36" customWidth="1"/>
    <col min="9990" max="9990" width="15" style="36" customWidth="1"/>
    <col min="9991" max="10240" width="9.140625" style="36"/>
    <col min="10241" max="10241" width="6.140625" style="36" customWidth="1"/>
    <col min="10242" max="10242" width="47.28515625" style="36" customWidth="1"/>
    <col min="10243" max="10243" width="5.5703125" style="36" bestFit="1" customWidth="1"/>
    <col min="10244" max="10244" width="9.140625" style="36" bestFit="1" customWidth="1"/>
    <col min="10245" max="10245" width="11.28515625" style="36" customWidth="1"/>
    <col min="10246" max="10246" width="15" style="36" customWidth="1"/>
    <col min="10247" max="10496" width="9.140625" style="36"/>
    <col min="10497" max="10497" width="6.140625" style="36" customWidth="1"/>
    <col min="10498" max="10498" width="47.28515625" style="36" customWidth="1"/>
    <col min="10499" max="10499" width="5.5703125" style="36" bestFit="1" customWidth="1"/>
    <col min="10500" max="10500" width="9.140625" style="36" bestFit="1" customWidth="1"/>
    <col min="10501" max="10501" width="11.28515625" style="36" customWidth="1"/>
    <col min="10502" max="10502" width="15" style="36" customWidth="1"/>
    <col min="10503" max="10752" width="9.140625" style="36"/>
    <col min="10753" max="10753" width="6.140625" style="36" customWidth="1"/>
    <col min="10754" max="10754" width="47.28515625" style="36" customWidth="1"/>
    <col min="10755" max="10755" width="5.5703125" style="36" bestFit="1" customWidth="1"/>
    <col min="10756" max="10756" width="9.140625" style="36" bestFit="1" customWidth="1"/>
    <col min="10757" max="10757" width="11.28515625" style="36" customWidth="1"/>
    <col min="10758" max="10758" width="15" style="36" customWidth="1"/>
    <col min="10759" max="11008" width="9.140625" style="36"/>
    <col min="11009" max="11009" width="6.140625" style="36" customWidth="1"/>
    <col min="11010" max="11010" width="47.28515625" style="36" customWidth="1"/>
    <col min="11011" max="11011" width="5.5703125" style="36" bestFit="1" customWidth="1"/>
    <col min="11012" max="11012" width="9.140625" style="36" bestFit="1" customWidth="1"/>
    <col min="11013" max="11013" width="11.28515625" style="36" customWidth="1"/>
    <col min="11014" max="11014" width="15" style="36" customWidth="1"/>
    <col min="11015" max="11264" width="9.140625" style="36"/>
    <col min="11265" max="11265" width="6.140625" style="36" customWidth="1"/>
    <col min="11266" max="11266" width="47.28515625" style="36" customWidth="1"/>
    <col min="11267" max="11267" width="5.5703125" style="36" bestFit="1" customWidth="1"/>
    <col min="11268" max="11268" width="9.140625" style="36" bestFit="1" customWidth="1"/>
    <col min="11269" max="11269" width="11.28515625" style="36" customWidth="1"/>
    <col min="11270" max="11270" width="15" style="36" customWidth="1"/>
    <col min="11271" max="11520" width="9.140625" style="36"/>
    <col min="11521" max="11521" width="6.140625" style="36" customWidth="1"/>
    <col min="11522" max="11522" width="47.28515625" style="36" customWidth="1"/>
    <col min="11523" max="11523" width="5.5703125" style="36" bestFit="1" customWidth="1"/>
    <col min="11524" max="11524" width="9.140625" style="36" bestFit="1" customWidth="1"/>
    <col min="11525" max="11525" width="11.28515625" style="36" customWidth="1"/>
    <col min="11526" max="11526" width="15" style="36" customWidth="1"/>
    <col min="11527" max="11776" width="9.140625" style="36"/>
    <col min="11777" max="11777" width="6.140625" style="36" customWidth="1"/>
    <col min="11778" max="11778" width="47.28515625" style="36" customWidth="1"/>
    <col min="11779" max="11779" width="5.5703125" style="36" bestFit="1" customWidth="1"/>
    <col min="11780" max="11780" width="9.140625" style="36" bestFit="1" customWidth="1"/>
    <col min="11781" max="11781" width="11.28515625" style="36" customWidth="1"/>
    <col min="11782" max="11782" width="15" style="36" customWidth="1"/>
    <col min="11783" max="12032" width="9.140625" style="36"/>
    <col min="12033" max="12033" width="6.140625" style="36" customWidth="1"/>
    <col min="12034" max="12034" width="47.28515625" style="36" customWidth="1"/>
    <col min="12035" max="12035" width="5.5703125" style="36" bestFit="1" customWidth="1"/>
    <col min="12036" max="12036" width="9.140625" style="36" bestFit="1" customWidth="1"/>
    <col min="12037" max="12037" width="11.28515625" style="36" customWidth="1"/>
    <col min="12038" max="12038" width="15" style="36" customWidth="1"/>
    <col min="12039" max="12288" width="9.140625" style="36"/>
    <col min="12289" max="12289" width="6.140625" style="36" customWidth="1"/>
    <col min="12290" max="12290" width="47.28515625" style="36" customWidth="1"/>
    <col min="12291" max="12291" width="5.5703125" style="36" bestFit="1" customWidth="1"/>
    <col min="12292" max="12292" width="9.140625" style="36" bestFit="1" customWidth="1"/>
    <col min="12293" max="12293" width="11.28515625" style="36" customWidth="1"/>
    <col min="12294" max="12294" width="15" style="36" customWidth="1"/>
    <col min="12295" max="12544" width="9.140625" style="36"/>
    <col min="12545" max="12545" width="6.140625" style="36" customWidth="1"/>
    <col min="12546" max="12546" width="47.28515625" style="36" customWidth="1"/>
    <col min="12547" max="12547" width="5.5703125" style="36" bestFit="1" customWidth="1"/>
    <col min="12548" max="12548" width="9.140625" style="36" bestFit="1" customWidth="1"/>
    <col min="12549" max="12549" width="11.28515625" style="36" customWidth="1"/>
    <col min="12550" max="12550" width="15" style="36" customWidth="1"/>
    <col min="12551" max="12800" width="9.140625" style="36"/>
    <col min="12801" max="12801" width="6.140625" style="36" customWidth="1"/>
    <col min="12802" max="12802" width="47.28515625" style="36" customWidth="1"/>
    <col min="12803" max="12803" width="5.5703125" style="36" bestFit="1" customWidth="1"/>
    <col min="12804" max="12804" width="9.140625" style="36" bestFit="1" customWidth="1"/>
    <col min="12805" max="12805" width="11.28515625" style="36" customWidth="1"/>
    <col min="12806" max="12806" width="15" style="36" customWidth="1"/>
    <col min="12807" max="13056" width="9.140625" style="36"/>
    <col min="13057" max="13057" width="6.140625" style="36" customWidth="1"/>
    <col min="13058" max="13058" width="47.28515625" style="36" customWidth="1"/>
    <col min="13059" max="13059" width="5.5703125" style="36" bestFit="1" customWidth="1"/>
    <col min="13060" max="13060" width="9.140625" style="36" bestFit="1" customWidth="1"/>
    <col min="13061" max="13061" width="11.28515625" style="36" customWidth="1"/>
    <col min="13062" max="13062" width="15" style="36" customWidth="1"/>
    <col min="13063" max="13312" width="9.140625" style="36"/>
    <col min="13313" max="13313" width="6.140625" style="36" customWidth="1"/>
    <col min="13314" max="13314" width="47.28515625" style="36" customWidth="1"/>
    <col min="13315" max="13315" width="5.5703125" style="36" bestFit="1" customWidth="1"/>
    <col min="13316" max="13316" width="9.140625" style="36" bestFit="1" customWidth="1"/>
    <col min="13317" max="13317" width="11.28515625" style="36" customWidth="1"/>
    <col min="13318" max="13318" width="15" style="36" customWidth="1"/>
    <col min="13319" max="13568" width="9.140625" style="36"/>
    <col min="13569" max="13569" width="6.140625" style="36" customWidth="1"/>
    <col min="13570" max="13570" width="47.28515625" style="36" customWidth="1"/>
    <col min="13571" max="13571" width="5.5703125" style="36" bestFit="1" customWidth="1"/>
    <col min="13572" max="13572" width="9.140625" style="36" bestFit="1" customWidth="1"/>
    <col min="13573" max="13573" width="11.28515625" style="36" customWidth="1"/>
    <col min="13574" max="13574" width="15" style="36" customWidth="1"/>
    <col min="13575" max="13824" width="9.140625" style="36"/>
    <col min="13825" max="13825" width="6.140625" style="36" customWidth="1"/>
    <col min="13826" max="13826" width="47.28515625" style="36" customWidth="1"/>
    <col min="13827" max="13827" width="5.5703125" style="36" bestFit="1" customWidth="1"/>
    <col min="13828" max="13828" width="9.140625" style="36" bestFit="1" customWidth="1"/>
    <col min="13829" max="13829" width="11.28515625" style="36" customWidth="1"/>
    <col min="13830" max="13830" width="15" style="36" customWidth="1"/>
    <col min="13831" max="14080" width="9.140625" style="36"/>
    <col min="14081" max="14081" width="6.140625" style="36" customWidth="1"/>
    <col min="14082" max="14082" width="47.28515625" style="36" customWidth="1"/>
    <col min="14083" max="14083" width="5.5703125" style="36" bestFit="1" customWidth="1"/>
    <col min="14084" max="14084" width="9.140625" style="36" bestFit="1" customWidth="1"/>
    <col min="14085" max="14085" width="11.28515625" style="36" customWidth="1"/>
    <col min="14086" max="14086" width="15" style="36" customWidth="1"/>
    <col min="14087" max="14336" width="9.140625" style="36"/>
    <col min="14337" max="14337" width="6.140625" style="36" customWidth="1"/>
    <col min="14338" max="14338" width="47.28515625" style="36" customWidth="1"/>
    <col min="14339" max="14339" width="5.5703125" style="36" bestFit="1" customWidth="1"/>
    <col min="14340" max="14340" width="9.140625" style="36" bestFit="1" customWidth="1"/>
    <col min="14341" max="14341" width="11.28515625" style="36" customWidth="1"/>
    <col min="14342" max="14342" width="15" style="36" customWidth="1"/>
    <col min="14343" max="14592" width="9.140625" style="36"/>
    <col min="14593" max="14593" width="6.140625" style="36" customWidth="1"/>
    <col min="14594" max="14594" width="47.28515625" style="36" customWidth="1"/>
    <col min="14595" max="14595" width="5.5703125" style="36" bestFit="1" customWidth="1"/>
    <col min="14596" max="14596" width="9.140625" style="36" bestFit="1" customWidth="1"/>
    <col min="14597" max="14597" width="11.28515625" style="36" customWidth="1"/>
    <col min="14598" max="14598" width="15" style="36" customWidth="1"/>
    <col min="14599" max="14848" width="9.140625" style="36"/>
    <col min="14849" max="14849" width="6.140625" style="36" customWidth="1"/>
    <col min="14850" max="14850" width="47.28515625" style="36" customWidth="1"/>
    <col min="14851" max="14851" width="5.5703125" style="36" bestFit="1" customWidth="1"/>
    <col min="14852" max="14852" width="9.140625" style="36" bestFit="1" customWidth="1"/>
    <col min="14853" max="14853" width="11.28515625" style="36" customWidth="1"/>
    <col min="14854" max="14854" width="15" style="36" customWidth="1"/>
    <col min="14855" max="15104" width="9.140625" style="36"/>
    <col min="15105" max="15105" width="6.140625" style="36" customWidth="1"/>
    <col min="15106" max="15106" width="47.28515625" style="36" customWidth="1"/>
    <col min="15107" max="15107" width="5.5703125" style="36" bestFit="1" customWidth="1"/>
    <col min="15108" max="15108" width="9.140625" style="36" bestFit="1" customWidth="1"/>
    <col min="15109" max="15109" width="11.28515625" style="36" customWidth="1"/>
    <col min="15110" max="15110" width="15" style="36" customWidth="1"/>
    <col min="15111" max="15360" width="9.140625" style="36"/>
    <col min="15361" max="15361" width="6.140625" style="36" customWidth="1"/>
    <col min="15362" max="15362" width="47.28515625" style="36" customWidth="1"/>
    <col min="15363" max="15363" width="5.5703125" style="36" bestFit="1" customWidth="1"/>
    <col min="15364" max="15364" width="9.140625" style="36" bestFit="1" customWidth="1"/>
    <col min="15365" max="15365" width="11.28515625" style="36" customWidth="1"/>
    <col min="15366" max="15366" width="15" style="36" customWidth="1"/>
    <col min="15367" max="15616" width="9.140625" style="36"/>
    <col min="15617" max="15617" width="6.140625" style="36" customWidth="1"/>
    <col min="15618" max="15618" width="47.28515625" style="36" customWidth="1"/>
    <col min="15619" max="15619" width="5.5703125" style="36" bestFit="1" customWidth="1"/>
    <col min="15620" max="15620" width="9.140625" style="36" bestFit="1" customWidth="1"/>
    <col min="15621" max="15621" width="11.28515625" style="36" customWidth="1"/>
    <col min="15622" max="15622" width="15" style="36" customWidth="1"/>
    <col min="15623" max="15872" width="9.140625" style="36"/>
    <col min="15873" max="15873" width="6.140625" style="36" customWidth="1"/>
    <col min="15874" max="15874" width="47.28515625" style="36" customWidth="1"/>
    <col min="15875" max="15875" width="5.5703125" style="36" bestFit="1" customWidth="1"/>
    <col min="15876" max="15876" width="9.140625" style="36" bestFit="1" customWidth="1"/>
    <col min="15877" max="15877" width="11.28515625" style="36" customWidth="1"/>
    <col min="15878" max="15878" width="15" style="36" customWidth="1"/>
    <col min="15879" max="16128" width="9.140625" style="36"/>
    <col min="16129" max="16129" width="6.140625" style="36" customWidth="1"/>
    <col min="16130" max="16130" width="47.28515625" style="36" customWidth="1"/>
    <col min="16131" max="16131" width="5.5703125" style="36" bestFit="1" customWidth="1"/>
    <col min="16132" max="16132" width="9.140625" style="36" bestFit="1" customWidth="1"/>
    <col min="16133" max="16133" width="11.28515625" style="36" customWidth="1"/>
    <col min="16134" max="16134" width="15" style="36" customWidth="1"/>
    <col min="16135" max="16384" width="9.140625" style="36"/>
  </cols>
  <sheetData>
    <row r="1" spans="1:7" s="9" customFormat="1" ht="50.25" customHeight="1">
      <c r="A1" s="491"/>
      <c r="B1" s="491"/>
      <c r="C1" s="491"/>
      <c r="D1" s="491"/>
      <c r="E1" s="491"/>
      <c r="F1" s="491"/>
      <c r="G1" s="8"/>
    </row>
    <row r="2" spans="1:7" s="16" customFormat="1" ht="15.75">
      <c r="A2" s="10" t="s">
        <v>33</v>
      </c>
      <c r="B2" s="493" t="s">
        <v>99</v>
      </c>
      <c r="C2" s="493"/>
      <c r="D2" s="493"/>
      <c r="E2" s="493"/>
      <c r="F2" s="494"/>
      <c r="G2" s="15"/>
    </row>
    <row r="3" spans="1:7" s="18" customFormat="1" ht="18" customHeight="1">
      <c r="A3" s="48" t="s">
        <v>5</v>
      </c>
      <c r="B3" s="49" t="s">
        <v>6</v>
      </c>
      <c r="C3" s="50" t="s">
        <v>7</v>
      </c>
      <c r="D3" s="50" t="s">
        <v>8</v>
      </c>
      <c r="E3" s="51" t="s">
        <v>9</v>
      </c>
      <c r="F3" s="50" t="s">
        <v>10</v>
      </c>
      <c r="G3" s="17"/>
    </row>
    <row r="4" spans="1:7" s="24" customFormat="1">
      <c r="A4" s="5"/>
      <c r="B4" s="19"/>
      <c r="C4" s="20"/>
      <c r="D4" s="20"/>
      <c r="E4" s="21"/>
      <c r="F4" s="22"/>
      <c r="G4" s="23"/>
    </row>
    <row r="5" spans="1:7" s="24" customFormat="1">
      <c r="A5" s="315" t="s">
        <v>78</v>
      </c>
      <c r="B5" s="313" t="s">
        <v>142</v>
      </c>
      <c r="C5" s="316"/>
      <c r="D5" s="317"/>
      <c r="E5" s="318"/>
      <c r="F5" s="319"/>
      <c r="G5" s="23"/>
    </row>
    <row r="6" spans="1:7" ht="153">
      <c r="A6" s="307"/>
      <c r="B6" s="304" t="s">
        <v>141</v>
      </c>
      <c r="C6" s="320"/>
      <c r="D6" s="311"/>
      <c r="E6" s="305"/>
      <c r="F6" s="306"/>
    </row>
    <row r="7" spans="1:7">
      <c r="A7" s="307"/>
      <c r="B7" s="308" t="s">
        <v>81</v>
      </c>
      <c r="C7" s="320" t="s">
        <v>11</v>
      </c>
      <c r="D7" s="311">
        <v>1.5</v>
      </c>
      <c r="E7" s="305"/>
      <c r="F7" s="306">
        <f>D7*E7</f>
        <v>0</v>
      </c>
    </row>
    <row r="8" spans="1:7">
      <c r="A8" s="309"/>
      <c r="B8" s="321"/>
      <c r="C8" s="322"/>
      <c r="D8" s="323"/>
      <c r="E8" s="324"/>
      <c r="F8" s="325"/>
    </row>
    <row r="9" spans="1:7">
      <c r="A9" s="315" t="s">
        <v>80</v>
      </c>
      <c r="B9" s="313" t="s">
        <v>143</v>
      </c>
      <c r="C9" s="316"/>
      <c r="D9" s="317"/>
      <c r="E9" s="318"/>
      <c r="F9" s="312"/>
      <c r="G9" s="36"/>
    </row>
    <row r="10" spans="1:7" s="53" customFormat="1" ht="165.75">
      <c r="A10" s="307"/>
      <c r="B10" s="304" t="s">
        <v>144</v>
      </c>
      <c r="C10" s="320"/>
      <c r="D10" s="311"/>
      <c r="E10" s="305"/>
      <c r="F10" s="326"/>
      <c r="G10" s="161"/>
    </row>
    <row r="11" spans="1:7" s="53" customFormat="1" ht="15.75">
      <c r="A11" s="307"/>
      <c r="B11" s="308" t="s">
        <v>81</v>
      </c>
      <c r="C11" s="320" t="s">
        <v>11</v>
      </c>
      <c r="D11" s="311">
        <v>18.03</v>
      </c>
      <c r="E11" s="305"/>
      <c r="F11" s="306">
        <f>D11*E11</f>
        <v>0</v>
      </c>
      <c r="G11" s="131"/>
    </row>
    <row r="12" spans="1:7" s="53" customFormat="1" ht="15.75">
      <c r="G12" s="131"/>
    </row>
    <row r="13" spans="1:7" s="53" customFormat="1" ht="15.75">
      <c r="A13" s="315" t="s">
        <v>146</v>
      </c>
      <c r="B13" s="313" t="s">
        <v>147</v>
      </c>
      <c r="C13" s="316"/>
      <c r="D13" s="317"/>
      <c r="E13" s="318"/>
      <c r="F13" s="312"/>
      <c r="G13" s="103"/>
    </row>
    <row r="14" spans="1:7" s="53" customFormat="1" ht="63.75">
      <c r="A14" s="307"/>
      <c r="B14" s="314" t="s">
        <v>148</v>
      </c>
      <c r="C14" s="302"/>
      <c r="D14" s="301"/>
      <c r="E14" s="300"/>
      <c r="F14" s="299"/>
      <c r="G14" s="103"/>
    </row>
    <row r="15" spans="1:7" s="53" customFormat="1" ht="15.75">
      <c r="A15" s="298"/>
      <c r="B15" s="140" t="s">
        <v>145</v>
      </c>
      <c r="C15" s="327" t="s">
        <v>11</v>
      </c>
      <c r="D15" s="285">
        <v>8.19</v>
      </c>
      <c r="E15" s="286"/>
      <c r="F15" s="287">
        <f>D15*E15</f>
        <v>0</v>
      </c>
      <c r="G15" s="103"/>
    </row>
    <row r="16" spans="1:7" s="38" customFormat="1" ht="15.75" customHeight="1">
      <c r="A16" s="307"/>
      <c r="B16" s="297" t="s">
        <v>149</v>
      </c>
      <c r="C16" s="320" t="s">
        <v>23</v>
      </c>
      <c r="D16" s="126">
        <v>19.600000000000001</v>
      </c>
      <c r="E16" s="127"/>
      <c r="F16" s="306">
        <f>D16*E16</f>
        <v>0</v>
      </c>
      <c r="G16" s="37"/>
    </row>
    <row r="17" spans="1:7" s="38" customFormat="1">
      <c r="A17" s="218"/>
      <c r="B17" s="219"/>
      <c r="C17" s="225"/>
      <c r="D17" s="226"/>
      <c r="E17" s="227"/>
      <c r="F17" s="228"/>
      <c r="G17" s="37"/>
    </row>
    <row r="18" spans="1:7" s="38" customFormat="1">
      <c r="A18" s="315" t="s">
        <v>150</v>
      </c>
      <c r="B18" s="313" t="s">
        <v>151</v>
      </c>
      <c r="C18" s="316"/>
      <c r="D18" s="317"/>
      <c r="E18" s="318"/>
      <c r="F18" s="312"/>
      <c r="G18" s="37"/>
    </row>
    <row r="19" spans="1:7" s="42" customFormat="1" ht="89.25">
      <c r="A19" s="307"/>
      <c r="B19" s="314" t="s">
        <v>152</v>
      </c>
      <c r="C19" s="302"/>
      <c r="D19" s="301"/>
      <c r="E19" s="300"/>
      <c r="F19" s="299"/>
      <c r="G19" s="41"/>
    </row>
    <row r="20" spans="1:7">
      <c r="A20" s="298"/>
      <c r="B20" s="140" t="s">
        <v>145</v>
      </c>
      <c r="C20" s="327" t="s">
        <v>11</v>
      </c>
      <c r="D20" s="285">
        <v>6.25</v>
      </c>
      <c r="E20" s="286"/>
      <c r="F20" s="287">
        <f>D20*E20</f>
        <v>0</v>
      </c>
    </row>
    <row r="21" spans="1:7">
      <c r="A21" s="307"/>
      <c r="B21" s="297" t="s">
        <v>154</v>
      </c>
      <c r="C21" s="320" t="s">
        <v>23</v>
      </c>
      <c r="D21" s="126">
        <v>4.3</v>
      </c>
      <c r="E21" s="127"/>
      <c r="F21" s="306">
        <f>D21*E21</f>
        <v>0</v>
      </c>
    </row>
    <row r="22" spans="1:7">
      <c r="A22" s="307"/>
      <c r="B22" s="297" t="s">
        <v>153</v>
      </c>
      <c r="C22" s="320" t="s">
        <v>23</v>
      </c>
      <c r="D22" s="126">
        <v>6.5</v>
      </c>
      <c r="E22" s="127"/>
      <c r="F22" s="306">
        <f>D22*E22</f>
        <v>0</v>
      </c>
    </row>
    <row r="25" spans="1:7">
      <c r="A25" s="315" t="s">
        <v>158</v>
      </c>
      <c r="B25" s="313" t="s">
        <v>159</v>
      </c>
      <c r="C25" s="316"/>
      <c r="D25" s="317"/>
      <c r="E25" s="318"/>
      <c r="F25" s="312"/>
    </row>
    <row r="26" spans="1:7" ht="102">
      <c r="A26" s="307"/>
      <c r="B26" s="314" t="s">
        <v>160</v>
      </c>
      <c r="C26" s="302"/>
      <c r="D26" s="301"/>
      <c r="E26" s="300"/>
      <c r="F26" s="299"/>
    </row>
    <row r="27" spans="1:7">
      <c r="A27" s="307"/>
      <c r="B27" s="297" t="s">
        <v>161</v>
      </c>
      <c r="C27" s="310" t="s">
        <v>24</v>
      </c>
      <c r="D27" s="126">
        <v>2</v>
      </c>
      <c r="E27" s="127"/>
      <c r="F27" s="306">
        <f>D27*E27</f>
        <v>0</v>
      </c>
    </row>
    <row r="29" spans="1:7">
      <c r="A29" s="315" t="s">
        <v>162</v>
      </c>
      <c r="B29" s="313" t="s">
        <v>163</v>
      </c>
      <c r="C29" s="316"/>
      <c r="D29" s="317"/>
      <c r="E29" s="318"/>
      <c r="F29" s="312"/>
    </row>
    <row r="30" spans="1:7" ht="89.25">
      <c r="A30" s="307"/>
      <c r="B30" s="314" t="s">
        <v>164</v>
      </c>
      <c r="C30" s="302"/>
      <c r="D30" s="301"/>
      <c r="E30" s="300"/>
      <c r="F30" s="299"/>
    </row>
    <row r="31" spans="1:7">
      <c r="A31" s="307"/>
      <c r="B31" s="297" t="s">
        <v>161</v>
      </c>
      <c r="C31" s="310" t="s">
        <v>24</v>
      </c>
      <c r="D31" s="126">
        <v>2</v>
      </c>
      <c r="E31" s="127"/>
      <c r="F31" s="306">
        <f>D31*E31</f>
        <v>0</v>
      </c>
    </row>
    <row r="33" spans="1:6">
      <c r="A33" s="315" t="s">
        <v>165</v>
      </c>
      <c r="B33" s="313" t="s">
        <v>166</v>
      </c>
      <c r="C33" s="316"/>
      <c r="D33" s="317"/>
      <c r="E33" s="318"/>
      <c r="F33" s="312"/>
    </row>
    <row r="34" spans="1:6" ht="51">
      <c r="A34" s="307"/>
      <c r="B34" s="314" t="s">
        <v>167</v>
      </c>
      <c r="C34" s="302"/>
      <c r="D34" s="301"/>
      <c r="E34" s="300"/>
      <c r="F34" s="299"/>
    </row>
    <row r="35" spans="1:6">
      <c r="A35" s="307"/>
      <c r="B35" s="297" t="s">
        <v>168</v>
      </c>
      <c r="C35" s="310" t="s">
        <v>169</v>
      </c>
      <c r="D35" s="126">
        <v>1</v>
      </c>
      <c r="E35" s="127"/>
      <c r="F35" s="306">
        <f>D35*E35</f>
        <v>0</v>
      </c>
    </row>
    <row r="37" spans="1:6">
      <c r="A37" s="315" t="s">
        <v>170</v>
      </c>
      <c r="B37" s="303" t="s">
        <v>83</v>
      </c>
      <c r="C37" s="316"/>
      <c r="D37" s="174"/>
      <c r="E37" s="175"/>
      <c r="F37" s="319"/>
    </row>
    <row r="38" spans="1:6" ht="36">
      <c r="A38" s="268"/>
      <c r="B38" s="234" t="s">
        <v>175</v>
      </c>
      <c r="C38" s="159"/>
      <c r="D38" s="129"/>
      <c r="E38" s="128"/>
      <c r="F38" s="269"/>
    </row>
    <row r="39" spans="1:6">
      <c r="A39" s="134"/>
      <c r="B39" s="163" t="s">
        <v>174</v>
      </c>
      <c r="C39" s="155" t="s">
        <v>11</v>
      </c>
      <c r="D39" s="126">
        <v>78</v>
      </c>
      <c r="E39" s="127"/>
      <c r="F39" s="133">
        <f>D39*E39</f>
        <v>0</v>
      </c>
    </row>
    <row r="40" spans="1:6">
      <c r="A40" s="134"/>
      <c r="B40" s="163" t="s">
        <v>84</v>
      </c>
      <c r="C40" s="155" t="s">
        <v>11</v>
      </c>
      <c r="D40" s="126">
        <v>52</v>
      </c>
      <c r="E40" s="127"/>
      <c r="F40" s="133">
        <f>D40*E40</f>
        <v>0</v>
      </c>
    </row>
    <row r="41" spans="1:6">
      <c r="A41" s="53"/>
      <c r="B41" s="53"/>
      <c r="C41" s="53"/>
      <c r="D41" s="53"/>
      <c r="E41" s="53"/>
      <c r="F41" s="53"/>
    </row>
    <row r="42" spans="1:6">
      <c r="A42" s="167" t="s">
        <v>171</v>
      </c>
      <c r="B42" s="168" t="s">
        <v>85</v>
      </c>
      <c r="C42" s="169"/>
      <c r="D42" s="170"/>
      <c r="E42" s="171"/>
      <c r="F42" s="172"/>
    </row>
    <row r="43" spans="1:6" ht="25.5">
      <c r="A43" s="147"/>
      <c r="B43" s="452" t="s">
        <v>880</v>
      </c>
      <c r="C43" s="270"/>
      <c r="D43" s="271"/>
      <c r="E43" s="272"/>
      <c r="F43" s="273"/>
    </row>
    <row r="44" spans="1:6">
      <c r="A44" s="134"/>
      <c r="B44" s="235" t="s">
        <v>86</v>
      </c>
      <c r="C44" s="155" t="s">
        <v>24</v>
      </c>
      <c r="D44" s="126">
        <v>2</v>
      </c>
      <c r="E44" s="127"/>
      <c r="F44" s="133">
        <f>D44*E44</f>
        <v>0</v>
      </c>
    </row>
    <row r="46" spans="1:6">
      <c r="A46" s="167" t="s">
        <v>172</v>
      </c>
      <c r="B46" s="168" t="s">
        <v>173</v>
      </c>
      <c r="C46" s="169"/>
      <c r="D46" s="170"/>
      <c r="E46" s="171"/>
      <c r="F46" s="172"/>
    </row>
    <row r="47" spans="1:6" ht="38.25">
      <c r="A47" s="309"/>
      <c r="B47" s="135" t="s">
        <v>155</v>
      </c>
      <c r="C47" s="140"/>
      <c r="D47" s="136"/>
      <c r="E47" s="241"/>
      <c r="F47" s="328"/>
    </row>
    <row r="48" spans="1:6" ht="38.25">
      <c r="A48" s="309"/>
      <c r="B48" s="135" t="s">
        <v>156</v>
      </c>
      <c r="C48" s="140"/>
      <c r="D48" s="136"/>
      <c r="E48" s="241"/>
      <c r="F48" s="328"/>
    </row>
    <row r="49" spans="1:6">
      <c r="A49" s="307"/>
      <c r="B49" s="308" t="s">
        <v>157</v>
      </c>
      <c r="C49" s="320" t="s">
        <v>11</v>
      </c>
      <c r="D49" s="126">
        <v>52</v>
      </c>
      <c r="E49" s="127"/>
      <c r="F49" s="306">
        <f>D49*E49</f>
        <v>0</v>
      </c>
    </row>
    <row r="51" spans="1:6">
      <c r="A51" s="57" t="s">
        <v>33</v>
      </c>
      <c r="B51" s="495" t="str">
        <f>B2</f>
        <v>ZAVRŠNI I OSTALI RADOVI</v>
      </c>
      <c r="C51" s="495"/>
      <c r="D51" s="495"/>
      <c r="E51" s="495"/>
      <c r="F51" s="180">
        <f>SUM(F8:F50)</f>
        <v>0</v>
      </c>
    </row>
    <row r="73" spans="1:6">
      <c r="A73" s="7"/>
      <c r="B73" s="60"/>
      <c r="C73" s="54"/>
      <c r="D73" s="55"/>
      <c r="E73" s="56"/>
      <c r="F73" s="39"/>
    </row>
    <row r="75" spans="1:6">
      <c r="D75" s="44"/>
      <c r="E75" s="45"/>
      <c r="F75" s="44"/>
    </row>
  </sheetData>
  <mergeCells count="3">
    <mergeCell ref="A1:F1"/>
    <mergeCell ref="B2:F2"/>
    <mergeCell ref="B51:E51"/>
  </mergeCells>
  <pageMargins left="0.98425196850393704" right="0.39370078740157483" top="0.39370078740157483" bottom="0.59055118110236227" header="0.31496062992125984" footer="0.31496062992125984"/>
  <pageSetup paperSize="9" scale="95" orientation="portrait" r:id="rId1"/>
  <rowBreaks count="2" manualBreakCount="2">
    <brk id="23" max="5" man="1"/>
    <brk id="52" max="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23"/>
  <sheetViews>
    <sheetView zoomScale="130" zoomScaleNormal="130" workbookViewId="0">
      <selection activeCell="B310" sqref="B310:B312"/>
    </sheetView>
  </sheetViews>
  <sheetFormatPr defaultRowHeight="15"/>
  <cols>
    <col min="1" max="1" width="5.7109375" customWidth="1"/>
    <col min="2" max="2" width="51.42578125" customWidth="1"/>
    <col min="3" max="3" width="5" customWidth="1"/>
    <col min="4" max="4" width="4.85546875" style="462" customWidth="1"/>
    <col min="5" max="5" width="7.28515625" customWidth="1"/>
    <col min="6" max="6" width="9.28515625" customWidth="1"/>
  </cols>
  <sheetData>
    <row r="1" spans="1:6">
      <c r="A1" s="497" t="s">
        <v>176</v>
      </c>
      <c r="B1" s="497"/>
      <c r="C1" s="497"/>
      <c r="D1" s="497"/>
      <c r="E1" s="497"/>
      <c r="F1" s="329"/>
    </row>
    <row r="2" spans="1:6">
      <c r="A2" s="496" t="s">
        <v>708</v>
      </c>
      <c r="B2" s="496"/>
      <c r="C2" s="496"/>
      <c r="D2" s="496"/>
      <c r="E2" s="496"/>
      <c r="F2" s="329"/>
    </row>
    <row r="3" spans="1:6">
      <c r="A3" s="496" t="s">
        <v>177</v>
      </c>
      <c r="B3" s="496"/>
      <c r="C3" s="496"/>
      <c r="D3" s="496"/>
      <c r="E3" s="496"/>
      <c r="F3" s="329"/>
    </row>
    <row r="4" spans="1:6">
      <c r="A4" s="497" t="s">
        <v>178</v>
      </c>
      <c r="B4" s="497"/>
      <c r="C4" s="497"/>
      <c r="D4" s="497"/>
      <c r="E4" s="497"/>
      <c r="F4" s="329"/>
    </row>
    <row r="5" spans="1:6">
      <c r="A5" s="496" t="s">
        <v>179</v>
      </c>
      <c r="B5" s="496"/>
      <c r="C5" s="496"/>
      <c r="D5" s="496"/>
      <c r="E5" s="496"/>
      <c r="F5" s="329"/>
    </row>
    <row r="6" spans="1:6">
      <c r="A6" s="496" t="s">
        <v>180</v>
      </c>
      <c r="B6" s="496"/>
      <c r="C6" s="496"/>
      <c r="D6" s="496"/>
      <c r="E6" s="496"/>
      <c r="F6" s="329"/>
    </row>
    <row r="7" spans="1:6">
      <c r="A7" s="496" t="s">
        <v>181</v>
      </c>
      <c r="B7" s="496"/>
      <c r="C7" s="496"/>
      <c r="D7" s="496"/>
      <c r="E7" s="496"/>
      <c r="F7" s="329"/>
    </row>
    <row r="8" spans="1:6">
      <c r="A8" s="330"/>
      <c r="B8" s="331"/>
      <c r="C8" s="332"/>
      <c r="D8" s="454"/>
      <c r="E8" s="329"/>
      <c r="F8" s="329"/>
    </row>
    <row r="9" spans="1:6" ht="23.25">
      <c r="A9" s="330"/>
      <c r="B9" s="333"/>
      <c r="C9" s="332"/>
      <c r="D9" s="454"/>
      <c r="E9" s="329"/>
      <c r="F9" s="329"/>
    </row>
    <row r="10" spans="1:6">
      <c r="A10" s="330"/>
      <c r="B10" s="331"/>
      <c r="C10" s="332"/>
      <c r="D10" s="454"/>
      <c r="E10" s="329"/>
      <c r="F10" s="329"/>
    </row>
    <row r="11" spans="1:6" ht="38.25">
      <c r="A11" s="334"/>
      <c r="B11" s="331" t="s">
        <v>182</v>
      </c>
      <c r="C11" s="335"/>
      <c r="D11" s="455"/>
      <c r="E11" s="335"/>
      <c r="F11" s="335"/>
    </row>
    <row r="12" spans="1:6" ht="38.25">
      <c r="A12" s="334"/>
      <c r="B12" s="331" t="s">
        <v>183</v>
      </c>
      <c r="C12" s="335"/>
      <c r="D12" s="455"/>
      <c r="E12" s="335"/>
      <c r="F12" s="335"/>
    </row>
    <row r="13" spans="1:6" ht="51">
      <c r="A13" s="334"/>
      <c r="B13" s="331" t="s">
        <v>184</v>
      </c>
      <c r="C13" s="335"/>
      <c r="D13" s="455"/>
      <c r="E13" s="335"/>
      <c r="F13" s="335"/>
    </row>
    <row r="14" spans="1:6" ht="66.75">
      <c r="A14" s="334"/>
      <c r="B14" s="331" t="s">
        <v>185</v>
      </c>
      <c r="C14" s="335"/>
      <c r="D14" s="455"/>
      <c r="E14" s="335"/>
      <c r="F14" s="335"/>
    </row>
    <row r="15" spans="1:6" ht="63.75">
      <c r="A15" s="334"/>
      <c r="B15" s="331" t="s">
        <v>186</v>
      </c>
      <c r="C15" s="335"/>
      <c r="D15" s="455"/>
      <c r="E15" s="335"/>
      <c r="F15" s="335"/>
    </row>
    <row r="16" spans="1:6" ht="38.25">
      <c r="A16" s="334"/>
      <c r="B16" s="331" t="s">
        <v>187</v>
      </c>
      <c r="C16" s="335"/>
      <c r="D16" s="455"/>
      <c r="E16" s="335"/>
      <c r="F16" s="335"/>
    </row>
    <row r="17" spans="1:6" ht="38.25">
      <c r="A17" s="336"/>
      <c r="B17" s="331" t="s">
        <v>188</v>
      </c>
      <c r="C17" s="335"/>
      <c r="D17" s="455"/>
      <c r="E17" s="331"/>
      <c r="F17" s="331"/>
    </row>
    <row r="18" spans="1:6">
      <c r="A18" s="336"/>
      <c r="B18" s="331"/>
      <c r="C18" s="335"/>
      <c r="D18" s="455"/>
      <c r="E18" s="331"/>
      <c r="F18" s="331"/>
    </row>
    <row r="19" spans="1:6" ht="25.5">
      <c r="A19" s="330" t="s">
        <v>189</v>
      </c>
      <c r="B19" s="331"/>
      <c r="C19" s="337" t="s">
        <v>190</v>
      </c>
      <c r="D19" s="456" t="s">
        <v>191</v>
      </c>
      <c r="E19" s="338" t="s">
        <v>192</v>
      </c>
      <c r="F19" s="338" t="s">
        <v>193</v>
      </c>
    </row>
    <row r="20" spans="1:6">
      <c r="A20" s="330"/>
      <c r="B20" s="331"/>
      <c r="C20" s="337"/>
      <c r="D20" s="456"/>
      <c r="E20" s="338"/>
      <c r="F20" s="338"/>
    </row>
    <row r="21" spans="1:6">
      <c r="A21" s="336" t="s">
        <v>194</v>
      </c>
      <c r="B21" s="497" t="s">
        <v>195</v>
      </c>
      <c r="C21" s="497"/>
      <c r="D21" s="497"/>
      <c r="E21" s="497"/>
      <c r="F21" s="331"/>
    </row>
    <row r="22" spans="1:6">
      <c r="A22" s="336"/>
      <c r="B22" s="331"/>
      <c r="C22" s="335"/>
      <c r="D22" s="455"/>
      <c r="E22" s="331"/>
      <c r="F22" s="331"/>
    </row>
    <row r="23" spans="1:6">
      <c r="A23" s="339" t="s">
        <v>196</v>
      </c>
      <c r="B23" s="331" t="s">
        <v>197</v>
      </c>
      <c r="C23" s="332"/>
      <c r="D23" s="454"/>
      <c r="E23" s="340"/>
      <c r="F23" s="340"/>
    </row>
    <row r="24" spans="1:6">
      <c r="A24" s="339"/>
      <c r="B24" s="331"/>
      <c r="C24" s="332"/>
      <c r="D24" s="454"/>
      <c r="E24" s="340"/>
      <c r="F24" s="340"/>
    </row>
    <row r="25" spans="1:6" ht="102">
      <c r="A25" s="334">
        <v>1</v>
      </c>
      <c r="B25" s="331" t="s">
        <v>198</v>
      </c>
      <c r="C25" s="332" t="s">
        <v>169</v>
      </c>
      <c r="D25" s="454">
        <v>1</v>
      </c>
      <c r="E25" s="341"/>
      <c r="F25" s="341">
        <f>D25*E25</f>
        <v>0</v>
      </c>
    </row>
    <row r="26" spans="1:6" ht="76.5">
      <c r="A26" s="334">
        <v>2</v>
      </c>
      <c r="B26" s="331" t="s">
        <v>199</v>
      </c>
      <c r="C26" s="332"/>
      <c r="D26" s="454"/>
      <c r="E26" s="341"/>
      <c r="F26" s="341"/>
    </row>
    <row r="27" spans="1:6">
      <c r="A27" s="339"/>
      <c r="B27" s="331" t="s">
        <v>200</v>
      </c>
      <c r="C27" s="332"/>
      <c r="D27" s="454"/>
      <c r="E27" s="341"/>
      <c r="F27" s="341"/>
    </row>
    <row r="28" spans="1:6">
      <c r="A28" s="339"/>
      <c r="B28" s="331" t="s">
        <v>201</v>
      </c>
      <c r="C28" s="332"/>
      <c r="D28" s="454"/>
      <c r="E28" s="341"/>
      <c r="F28" s="341"/>
    </row>
    <row r="29" spans="1:6">
      <c r="A29" s="339"/>
      <c r="B29" s="331" t="s">
        <v>202</v>
      </c>
      <c r="C29" s="332"/>
      <c r="D29" s="454"/>
      <c r="E29" s="341"/>
      <c r="F29" s="341"/>
    </row>
    <row r="30" spans="1:6" ht="25.5">
      <c r="A30" s="339"/>
      <c r="B30" s="331" t="s">
        <v>203</v>
      </c>
      <c r="C30" s="332"/>
      <c r="D30" s="454"/>
      <c r="E30" s="341"/>
      <c r="F30" s="341"/>
    </row>
    <row r="31" spans="1:6">
      <c r="A31" s="339"/>
      <c r="B31" s="331"/>
      <c r="C31" s="332" t="s">
        <v>169</v>
      </c>
      <c r="D31" s="454">
        <v>1</v>
      </c>
      <c r="E31" s="341"/>
      <c r="F31" s="341">
        <f>D31*E31</f>
        <v>0</v>
      </c>
    </row>
    <row r="32" spans="1:6">
      <c r="A32" s="339"/>
      <c r="B32" s="342" t="s">
        <v>204</v>
      </c>
      <c r="C32" s="332"/>
      <c r="D32" s="454"/>
      <c r="E32" s="341"/>
      <c r="F32" s="341">
        <f>SUM(F25:F31)</f>
        <v>0</v>
      </c>
    </row>
    <row r="33" spans="1:6">
      <c r="A33" s="339"/>
      <c r="B33" s="331"/>
      <c r="C33" s="332"/>
      <c r="D33" s="454"/>
      <c r="E33" s="341"/>
      <c r="F33" s="341"/>
    </row>
    <row r="34" spans="1:6">
      <c r="A34" s="330" t="s">
        <v>205</v>
      </c>
      <c r="B34" s="331" t="s">
        <v>206</v>
      </c>
      <c r="C34" s="332"/>
      <c r="D34" s="454"/>
      <c r="E34" s="341"/>
      <c r="F34" s="341"/>
    </row>
    <row r="35" spans="1:6">
      <c r="A35" s="339"/>
      <c r="B35" s="331"/>
      <c r="C35" s="332"/>
      <c r="D35" s="454"/>
      <c r="E35" s="341"/>
      <c r="F35" s="341"/>
    </row>
    <row r="36" spans="1:6" ht="76.5">
      <c r="A36" s="339" t="s">
        <v>207</v>
      </c>
      <c r="B36" s="331" t="s">
        <v>208</v>
      </c>
      <c r="C36" s="332" t="s">
        <v>110</v>
      </c>
      <c r="D36" s="454">
        <v>60</v>
      </c>
      <c r="E36" s="341"/>
      <c r="F36" s="341">
        <f>D36*E36</f>
        <v>0</v>
      </c>
    </row>
    <row r="37" spans="1:6" ht="63.75">
      <c r="A37" s="339" t="s">
        <v>209</v>
      </c>
      <c r="B37" s="331" t="s">
        <v>210</v>
      </c>
      <c r="C37" s="332" t="s">
        <v>169</v>
      </c>
      <c r="D37" s="454">
        <v>1</v>
      </c>
      <c r="E37" s="341"/>
      <c r="F37" s="341">
        <f t="shared" ref="F37:F42" si="0">D37*E37</f>
        <v>0</v>
      </c>
    </row>
    <row r="38" spans="1:6">
      <c r="A38" s="339" t="s">
        <v>211</v>
      </c>
      <c r="B38" s="331" t="s">
        <v>212</v>
      </c>
      <c r="C38" s="332" t="s">
        <v>110</v>
      </c>
      <c r="D38" s="454">
        <v>12</v>
      </c>
      <c r="E38" s="341"/>
      <c r="F38" s="341">
        <f t="shared" si="0"/>
        <v>0</v>
      </c>
    </row>
    <row r="39" spans="1:6" ht="63.75">
      <c r="A39" s="339" t="s">
        <v>213</v>
      </c>
      <c r="B39" s="331" t="s">
        <v>214</v>
      </c>
      <c r="C39" s="332" t="s">
        <v>169</v>
      </c>
      <c r="D39" s="454">
        <v>1</v>
      </c>
      <c r="E39" s="341"/>
      <c r="F39" s="341">
        <f t="shared" si="0"/>
        <v>0</v>
      </c>
    </row>
    <row r="40" spans="1:6" ht="38.25">
      <c r="A40" s="339" t="s">
        <v>215</v>
      </c>
      <c r="B40" s="331" t="s">
        <v>216</v>
      </c>
      <c r="C40" s="332" t="s">
        <v>110</v>
      </c>
      <c r="D40" s="454">
        <v>18</v>
      </c>
      <c r="E40" s="341"/>
      <c r="F40" s="341">
        <f t="shared" si="0"/>
        <v>0</v>
      </c>
    </row>
    <row r="41" spans="1:6" ht="25.5">
      <c r="A41" s="339" t="s">
        <v>217</v>
      </c>
      <c r="B41" s="331" t="s">
        <v>218</v>
      </c>
      <c r="C41" s="332" t="s">
        <v>11</v>
      </c>
      <c r="D41" s="454">
        <v>40</v>
      </c>
      <c r="E41" s="341"/>
      <c r="F41" s="341">
        <f t="shared" si="0"/>
        <v>0</v>
      </c>
    </row>
    <row r="42" spans="1:6" ht="25.5">
      <c r="A42" s="339" t="s">
        <v>219</v>
      </c>
      <c r="B42" s="331" t="s">
        <v>220</v>
      </c>
      <c r="C42" s="332" t="s">
        <v>169</v>
      </c>
      <c r="D42" s="454">
        <v>1</v>
      </c>
      <c r="E42" s="341"/>
      <c r="F42" s="341">
        <f t="shared" si="0"/>
        <v>0</v>
      </c>
    </row>
    <row r="43" spans="1:6">
      <c r="A43" s="339"/>
      <c r="B43" s="342" t="s">
        <v>221</v>
      </c>
      <c r="C43" s="332"/>
      <c r="D43" s="454"/>
      <c r="E43" s="341"/>
      <c r="F43" s="341">
        <f>SUM(F36:F42)</f>
        <v>0</v>
      </c>
    </row>
    <row r="44" spans="1:6">
      <c r="A44" s="339"/>
      <c r="B44" s="331"/>
      <c r="C44" s="332"/>
      <c r="D44" s="454"/>
      <c r="E44" s="341"/>
      <c r="F44" s="341"/>
    </row>
    <row r="45" spans="1:6">
      <c r="A45" s="330" t="s">
        <v>222</v>
      </c>
      <c r="B45" s="331" t="s">
        <v>223</v>
      </c>
      <c r="C45" s="332"/>
      <c r="D45" s="454"/>
      <c r="E45" s="340"/>
      <c r="F45" s="340"/>
    </row>
    <row r="46" spans="1:6">
      <c r="A46" s="330" t="s">
        <v>224</v>
      </c>
      <c r="B46" s="331" t="s">
        <v>197</v>
      </c>
      <c r="C46" s="332"/>
      <c r="D46" s="457"/>
      <c r="E46" s="340"/>
      <c r="F46" s="340"/>
    </row>
    <row r="47" spans="1:6">
      <c r="A47" s="330"/>
      <c r="B47" s="331"/>
      <c r="C47" s="332"/>
      <c r="D47" s="454"/>
      <c r="E47" s="340"/>
      <c r="F47" s="340"/>
    </row>
    <row r="48" spans="1:6">
      <c r="A48" s="339"/>
      <c r="B48" s="331" t="s">
        <v>225</v>
      </c>
      <c r="C48" s="332"/>
      <c r="D48" s="454"/>
      <c r="E48" s="340"/>
      <c r="F48" s="340"/>
    </row>
    <row r="49" spans="1:6">
      <c r="A49" s="339"/>
      <c r="B49" s="331"/>
      <c r="C49" s="332"/>
      <c r="D49" s="454"/>
      <c r="E49" s="340"/>
      <c r="F49" s="340"/>
    </row>
    <row r="50" spans="1:6" ht="51">
      <c r="A50" s="339" t="s">
        <v>207</v>
      </c>
      <c r="B50" s="331" t="s">
        <v>226</v>
      </c>
      <c r="C50" s="332"/>
      <c r="D50" s="454"/>
      <c r="E50" s="340"/>
      <c r="F50" s="340"/>
    </row>
    <row r="51" spans="1:6">
      <c r="A51" s="339"/>
      <c r="B51" s="331" t="s">
        <v>227</v>
      </c>
      <c r="C51" s="332" t="s">
        <v>228</v>
      </c>
      <c r="D51" s="454">
        <v>50</v>
      </c>
      <c r="E51" s="340"/>
      <c r="F51" s="341">
        <f t="shared" ref="F51:F78" si="1">D51*E51</f>
        <v>0</v>
      </c>
    </row>
    <row r="52" spans="1:6" ht="38.25">
      <c r="A52" s="330"/>
      <c r="B52" s="331" t="s">
        <v>229</v>
      </c>
      <c r="C52" s="332" t="s">
        <v>228</v>
      </c>
      <c r="D52" s="454">
        <v>10</v>
      </c>
      <c r="E52" s="340"/>
      <c r="F52" s="341">
        <f t="shared" si="1"/>
        <v>0</v>
      </c>
    </row>
    <row r="53" spans="1:6" ht="51">
      <c r="A53" s="334">
        <v>2</v>
      </c>
      <c r="B53" s="331" t="s">
        <v>230</v>
      </c>
      <c r="C53" s="332"/>
      <c r="D53" s="454"/>
      <c r="E53" s="340"/>
      <c r="F53" s="341">
        <f t="shared" si="1"/>
        <v>0</v>
      </c>
    </row>
    <row r="54" spans="1:6">
      <c r="A54" s="339" t="s">
        <v>231</v>
      </c>
      <c r="B54" s="331" t="s">
        <v>232</v>
      </c>
      <c r="C54" s="332" t="s">
        <v>24</v>
      </c>
      <c r="D54" s="454">
        <v>1</v>
      </c>
      <c r="E54" s="340"/>
      <c r="F54" s="341">
        <f t="shared" si="1"/>
        <v>0</v>
      </c>
    </row>
    <row r="55" spans="1:6">
      <c r="A55" s="339" t="s">
        <v>233</v>
      </c>
      <c r="B55" s="331" t="s">
        <v>234</v>
      </c>
      <c r="C55" s="332" t="s">
        <v>24</v>
      </c>
      <c r="D55" s="454">
        <v>1</v>
      </c>
      <c r="E55" s="340"/>
      <c r="F55" s="341">
        <f t="shared" si="1"/>
        <v>0</v>
      </c>
    </row>
    <row r="56" spans="1:6" ht="51">
      <c r="A56" s="339" t="s">
        <v>235</v>
      </c>
      <c r="B56" s="331" t="s">
        <v>236</v>
      </c>
      <c r="C56" s="332" t="s">
        <v>24</v>
      </c>
      <c r="D56" s="454">
        <v>1</v>
      </c>
      <c r="E56" s="340"/>
      <c r="F56" s="341">
        <f t="shared" si="1"/>
        <v>0</v>
      </c>
    </row>
    <row r="57" spans="1:6">
      <c r="A57" s="339" t="s">
        <v>237</v>
      </c>
      <c r="B57" s="331" t="s">
        <v>238</v>
      </c>
      <c r="C57" s="332" t="s">
        <v>24</v>
      </c>
      <c r="D57" s="454">
        <v>4</v>
      </c>
      <c r="E57" s="340"/>
      <c r="F57" s="341">
        <f t="shared" si="1"/>
        <v>0</v>
      </c>
    </row>
    <row r="58" spans="1:6">
      <c r="A58" s="339" t="s">
        <v>239</v>
      </c>
      <c r="B58" s="331" t="s">
        <v>240</v>
      </c>
      <c r="C58" s="332" t="s">
        <v>24</v>
      </c>
      <c r="D58" s="454">
        <v>2</v>
      </c>
      <c r="E58" s="340"/>
      <c r="F58" s="341">
        <f t="shared" si="1"/>
        <v>0</v>
      </c>
    </row>
    <row r="59" spans="1:6" ht="38.25">
      <c r="A59" s="339" t="s">
        <v>241</v>
      </c>
      <c r="B59" s="331" t="s">
        <v>242</v>
      </c>
      <c r="C59" s="332" t="s">
        <v>243</v>
      </c>
      <c r="D59" s="454">
        <v>1</v>
      </c>
      <c r="E59" s="340"/>
      <c r="F59" s="341">
        <f t="shared" si="1"/>
        <v>0</v>
      </c>
    </row>
    <row r="60" spans="1:6" ht="51">
      <c r="A60" s="339" t="s">
        <v>244</v>
      </c>
      <c r="B60" s="331" t="s">
        <v>709</v>
      </c>
      <c r="C60" s="332"/>
      <c r="D60" s="454"/>
      <c r="E60" s="340"/>
      <c r="F60" s="340"/>
    </row>
    <row r="61" spans="1:6">
      <c r="A61" s="339"/>
      <c r="B61" s="331" t="s">
        <v>245</v>
      </c>
      <c r="C61" s="332" t="s">
        <v>228</v>
      </c>
      <c r="D61" s="454">
        <v>4</v>
      </c>
      <c r="E61" s="343"/>
      <c r="F61" s="341">
        <f t="shared" si="1"/>
        <v>0</v>
      </c>
    </row>
    <row r="62" spans="1:6">
      <c r="A62" s="339"/>
      <c r="B62" s="331" t="s">
        <v>246</v>
      </c>
      <c r="C62" s="332" t="s">
        <v>228</v>
      </c>
      <c r="D62" s="454">
        <v>1.5</v>
      </c>
      <c r="E62" s="340"/>
      <c r="F62" s="341">
        <f t="shared" si="1"/>
        <v>0</v>
      </c>
    </row>
    <row r="63" spans="1:6">
      <c r="A63" s="330">
        <v>4</v>
      </c>
      <c r="B63" s="331" t="s">
        <v>247</v>
      </c>
      <c r="C63" s="332" t="s">
        <v>24</v>
      </c>
      <c r="D63" s="454">
        <v>2</v>
      </c>
      <c r="E63" s="340"/>
      <c r="F63" s="341">
        <f t="shared" si="1"/>
        <v>0</v>
      </c>
    </row>
    <row r="64" spans="1:6">
      <c r="A64" s="330">
        <v>5</v>
      </c>
      <c r="B64" s="331" t="s">
        <v>248</v>
      </c>
      <c r="C64" s="332" t="s">
        <v>228</v>
      </c>
      <c r="D64" s="454">
        <v>1</v>
      </c>
      <c r="E64" s="340"/>
      <c r="F64" s="341">
        <f t="shared" si="1"/>
        <v>0</v>
      </c>
    </row>
    <row r="65" spans="1:6" ht="51">
      <c r="A65" s="334">
        <v>6</v>
      </c>
      <c r="B65" s="331" t="s">
        <v>710</v>
      </c>
      <c r="C65" s="332" t="s">
        <v>169</v>
      </c>
      <c r="D65" s="454">
        <v>1</v>
      </c>
      <c r="E65" s="340"/>
      <c r="F65" s="341">
        <f t="shared" si="1"/>
        <v>0</v>
      </c>
    </row>
    <row r="66" spans="1:6" ht="51">
      <c r="A66" s="334">
        <v>7</v>
      </c>
      <c r="B66" s="331" t="s">
        <v>711</v>
      </c>
      <c r="C66" s="332"/>
      <c r="D66" s="454"/>
      <c r="E66" s="340"/>
      <c r="F66" s="340"/>
    </row>
    <row r="67" spans="1:6">
      <c r="A67" s="334"/>
      <c r="B67" s="331" t="s">
        <v>249</v>
      </c>
      <c r="C67" s="332" t="s">
        <v>24</v>
      </c>
      <c r="D67" s="454">
        <v>1</v>
      </c>
      <c r="E67" s="340"/>
      <c r="F67" s="341">
        <f t="shared" si="1"/>
        <v>0</v>
      </c>
    </row>
    <row r="68" spans="1:6">
      <c r="A68" s="334"/>
      <c r="B68" s="331" t="s">
        <v>250</v>
      </c>
      <c r="C68" s="332" t="s">
        <v>24</v>
      </c>
      <c r="D68" s="454">
        <v>1</v>
      </c>
      <c r="E68" s="340"/>
      <c r="F68" s="341">
        <f t="shared" si="1"/>
        <v>0</v>
      </c>
    </row>
    <row r="69" spans="1:6" ht="38.25">
      <c r="A69" s="334">
        <v>8</v>
      </c>
      <c r="B69" s="331" t="s">
        <v>712</v>
      </c>
      <c r="C69" s="332"/>
      <c r="D69" s="454"/>
      <c r="E69" s="340"/>
      <c r="F69" s="340"/>
    </row>
    <row r="70" spans="1:6">
      <c r="A70" s="334"/>
      <c r="B70" s="331" t="s">
        <v>251</v>
      </c>
      <c r="C70" s="332" t="s">
        <v>24</v>
      </c>
      <c r="D70" s="454">
        <v>1</v>
      </c>
      <c r="E70" s="340"/>
      <c r="F70" s="341">
        <f t="shared" si="1"/>
        <v>0</v>
      </c>
    </row>
    <row r="71" spans="1:6" ht="51">
      <c r="A71" s="334">
        <v>9</v>
      </c>
      <c r="B71" s="331" t="s">
        <v>713</v>
      </c>
      <c r="C71" s="332" t="s">
        <v>228</v>
      </c>
      <c r="D71" s="454">
        <v>50</v>
      </c>
      <c r="E71" s="340"/>
      <c r="F71" s="341">
        <f t="shared" si="1"/>
        <v>0</v>
      </c>
    </row>
    <row r="72" spans="1:6" ht="76.5">
      <c r="A72" s="334">
        <v>10</v>
      </c>
      <c r="B72" s="331" t="s">
        <v>252</v>
      </c>
      <c r="C72" s="332" t="s">
        <v>169</v>
      </c>
      <c r="D72" s="454">
        <v>1</v>
      </c>
      <c r="E72" s="340"/>
      <c r="F72" s="341">
        <f t="shared" si="1"/>
        <v>0</v>
      </c>
    </row>
    <row r="73" spans="1:6" ht="153">
      <c r="A73" s="334">
        <v>11</v>
      </c>
      <c r="B73" s="331" t="s">
        <v>714</v>
      </c>
      <c r="C73" s="332" t="s">
        <v>169</v>
      </c>
      <c r="D73" s="454">
        <v>1</v>
      </c>
      <c r="E73" s="340"/>
      <c r="F73" s="341">
        <f t="shared" si="1"/>
        <v>0</v>
      </c>
    </row>
    <row r="74" spans="1:6" ht="114.75">
      <c r="A74" s="334">
        <v>12</v>
      </c>
      <c r="B74" s="331" t="s">
        <v>253</v>
      </c>
      <c r="C74" s="332" t="s">
        <v>169</v>
      </c>
      <c r="D74" s="454">
        <v>1</v>
      </c>
      <c r="E74" s="340"/>
      <c r="F74" s="341">
        <f t="shared" si="1"/>
        <v>0</v>
      </c>
    </row>
    <row r="75" spans="1:6" ht="114.75">
      <c r="A75" s="330">
        <v>13</v>
      </c>
      <c r="B75" s="331" t="s">
        <v>254</v>
      </c>
      <c r="C75" s="332" t="s">
        <v>169</v>
      </c>
      <c r="D75" s="454">
        <v>1</v>
      </c>
      <c r="E75" s="340"/>
      <c r="F75" s="341">
        <f t="shared" si="1"/>
        <v>0</v>
      </c>
    </row>
    <row r="76" spans="1:6" ht="38.25">
      <c r="A76" s="330">
        <v>14</v>
      </c>
      <c r="B76" s="331" t="s">
        <v>255</v>
      </c>
      <c r="C76" s="332" t="s">
        <v>169</v>
      </c>
      <c r="D76" s="454">
        <v>1</v>
      </c>
      <c r="E76" s="340"/>
      <c r="F76" s="341">
        <f t="shared" si="1"/>
        <v>0</v>
      </c>
    </row>
    <row r="77" spans="1:6">
      <c r="A77" s="330">
        <v>15</v>
      </c>
      <c r="B77" s="331" t="s">
        <v>715</v>
      </c>
      <c r="C77" s="332" t="s">
        <v>169</v>
      </c>
      <c r="D77" s="454">
        <v>1</v>
      </c>
      <c r="E77" s="340"/>
      <c r="F77" s="341">
        <f t="shared" si="1"/>
        <v>0</v>
      </c>
    </row>
    <row r="78" spans="1:6" ht="51">
      <c r="A78" s="330">
        <v>16</v>
      </c>
      <c r="B78" s="331" t="s">
        <v>716</v>
      </c>
      <c r="C78" s="332" t="s">
        <v>169</v>
      </c>
      <c r="D78" s="454">
        <v>1</v>
      </c>
      <c r="E78" s="340"/>
      <c r="F78" s="341">
        <f t="shared" si="1"/>
        <v>0</v>
      </c>
    </row>
    <row r="79" spans="1:6">
      <c r="A79" s="334"/>
      <c r="B79" s="331"/>
      <c r="C79" s="332"/>
      <c r="D79" s="454"/>
      <c r="E79" s="340"/>
      <c r="F79" s="340"/>
    </row>
    <row r="80" spans="1:6" ht="25.5">
      <c r="A80" s="334"/>
      <c r="B80" s="331" t="s">
        <v>256</v>
      </c>
      <c r="C80" s="332"/>
      <c r="D80" s="454"/>
      <c r="E80" s="340"/>
      <c r="F80" s="340"/>
    </row>
    <row r="81" spans="1:6">
      <c r="A81" s="334"/>
      <c r="B81" s="331"/>
      <c r="C81" s="332"/>
      <c r="D81" s="454"/>
      <c r="E81" s="340"/>
      <c r="F81" s="340"/>
    </row>
    <row r="82" spans="1:6" ht="25.5">
      <c r="A82" s="334">
        <v>17</v>
      </c>
      <c r="B82" s="331" t="s">
        <v>717</v>
      </c>
      <c r="C82" s="332" t="s">
        <v>169</v>
      </c>
      <c r="D82" s="454">
        <v>1</v>
      </c>
      <c r="E82" s="340"/>
      <c r="F82" s="341">
        <f t="shared" ref="F82" si="2">D82*E82</f>
        <v>0</v>
      </c>
    </row>
    <row r="83" spans="1:6" ht="51">
      <c r="A83" s="334">
        <v>18</v>
      </c>
      <c r="B83" s="331" t="s">
        <v>257</v>
      </c>
      <c r="C83" s="332"/>
      <c r="D83" s="454"/>
      <c r="E83" s="340"/>
      <c r="F83" s="340"/>
    </row>
    <row r="84" spans="1:6">
      <c r="A84" s="334"/>
      <c r="B84" s="331" t="s">
        <v>258</v>
      </c>
      <c r="C84" s="332"/>
      <c r="D84" s="454"/>
      <c r="E84" s="340"/>
      <c r="F84" s="340"/>
    </row>
    <row r="85" spans="1:6">
      <c r="A85" s="334"/>
      <c r="B85" s="331" t="s">
        <v>259</v>
      </c>
      <c r="C85" s="332"/>
      <c r="D85" s="454"/>
      <c r="E85" s="340"/>
      <c r="F85" s="340"/>
    </row>
    <row r="86" spans="1:6">
      <c r="A86" s="334"/>
      <c r="B86" s="331" t="s">
        <v>260</v>
      </c>
      <c r="C86" s="332"/>
      <c r="D86" s="454"/>
      <c r="E86" s="340"/>
      <c r="F86" s="340"/>
    </row>
    <row r="87" spans="1:6">
      <c r="A87" s="334"/>
      <c r="B87" s="331" t="s">
        <v>261</v>
      </c>
      <c r="C87" s="332"/>
      <c r="D87" s="454"/>
      <c r="E87" s="340"/>
      <c r="F87" s="340"/>
    </row>
    <row r="88" spans="1:6">
      <c r="A88" s="334"/>
      <c r="B88" s="331" t="s">
        <v>262</v>
      </c>
      <c r="C88" s="332"/>
      <c r="D88" s="454"/>
      <c r="E88" s="340"/>
      <c r="F88" s="340"/>
    </row>
    <row r="89" spans="1:6">
      <c r="A89" s="334"/>
      <c r="B89" s="331" t="s">
        <v>263</v>
      </c>
      <c r="C89" s="337"/>
      <c r="D89" s="454"/>
      <c r="E89" s="340"/>
      <c r="F89" s="340"/>
    </row>
    <row r="90" spans="1:6" ht="25.5">
      <c r="A90" s="334"/>
      <c r="B90" s="331" t="s">
        <v>264</v>
      </c>
      <c r="C90" s="332"/>
      <c r="D90" s="454"/>
      <c r="E90" s="340"/>
      <c r="F90" s="340"/>
    </row>
    <row r="91" spans="1:6" ht="25.5">
      <c r="A91" s="334"/>
      <c r="B91" s="331" t="s">
        <v>265</v>
      </c>
      <c r="C91" s="332"/>
      <c r="D91" s="454"/>
      <c r="E91" s="340"/>
      <c r="F91" s="340"/>
    </row>
    <row r="92" spans="1:6">
      <c r="A92" s="334"/>
      <c r="B92" s="331"/>
      <c r="C92" s="332" t="s">
        <v>169</v>
      </c>
      <c r="D92" s="454">
        <v>1</v>
      </c>
      <c r="E92" s="340"/>
      <c r="F92" s="341">
        <f t="shared" ref="F92" si="3">D92*E92</f>
        <v>0</v>
      </c>
    </row>
    <row r="93" spans="1:6" ht="153">
      <c r="A93" s="334">
        <v>19</v>
      </c>
      <c r="B93" s="331" t="s">
        <v>266</v>
      </c>
      <c r="C93" s="332"/>
      <c r="D93" s="454"/>
      <c r="E93" s="340"/>
      <c r="F93" s="340"/>
    </row>
    <row r="94" spans="1:6">
      <c r="A94" s="334"/>
      <c r="B94" s="331" t="s">
        <v>267</v>
      </c>
      <c r="C94" s="332"/>
      <c r="D94" s="454"/>
      <c r="E94" s="340"/>
      <c r="F94" s="340"/>
    </row>
    <row r="95" spans="1:6" ht="25.5">
      <c r="A95" s="334"/>
      <c r="B95" s="331" t="s">
        <v>268</v>
      </c>
      <c r="C95" s="332"/>
      <c r="D95" s="454"/>
      <c r="E95" s="340"/>
      <c r="F95" s="340"/>
    </row>
    <row r="96" spans="1:6">
      <c r="A96" s="334"/>
      <c r="B96" s="331" t="s">
        <v>269</v>
      </c>
      <c r="C96" s="332"/>
      <c r="D96" s="454"/>
      <c r="E96" s="340"/>
      <c r="F96" s="340"/>
    </row>
    <row r="97" spans="1:6">
      <c r="A97" s="334"/>
      <c r="B97" s="331" t="s">
        <v>270</v>
      </c>
      <c r="C97" s="332"/>
      <c r="D97" s="454"/>
      <c r="E97" s="340"/>
      <c r="F97" s="340"/>
    </row>
    <row r="98" spans="1:6">
      <c r="A98" s="334"/>
      <c r="B98" s="331" t="s">
        <v>271</v>
      </c>
      <c r="C98" s="332"/>
      <c r="D98" s="454"/>
      <c r="E98" s="340"/>
      <c r="F98" s="340"/>
    </row>
    <row r="99" spans="1:6">
      <c r="A99" s="334"/>
      <c r="B99" s="331" t="s">
        <v>272</v>
      </c>
      <c r="C99" s="332"/>
      <c r="D99" s="454"/>
      <c r="E99" s="340"/>
      <c r="F99" s="340"/>
    </row>
    <row r="100" spans="1:6">
      <c r="A100" s="334"/>
      <c r="B100" s="331" t="s">
        <v>273</v>
      </c>
      <c r="C100" s="332"/>
      <c r="D100" s="454"/>
      <c r="E100" s="340"/>
      <c r="F100" s="340"/>
    </row>
    <row r="101" spans="1:6" ht="25.5">
      <c r="A101" s="334"/>
      <c r="B101" s="331" t="s">
        <v>274</v>
      </c>
      <c r="C101" s="332"/>
      <c r="D101" s="454"/>
      <c r="E101" s="340"/>
      <c r="F101" s="340"/>
    </row>
    <row r="102" spans="1:6">
      <c r="A102" s="334"/>
      <c r="B102" s="331"/>
      <c r="C102" s="332" t="s">
        <v>169</v>
      </c>
      <c r="D102" s="454">
        <v>1</v>
      </c>
      <c r="E102" s="340"/>
      <c r="F102" s="341">
        <f t="shared" ref="F102:F103" si="4">D102*E102</f>
        <v>0</v>
      </c>
    </row>
    <row r="103" spans="1:6" ht="51">
      <c r="A103" s="334">
        <v>20</v>
      </c>
      <c r="B103" s="331" t="s">
        <v>718</v>
      </c>
      <c r="C103" s="332" t="s">
        <v>169</v>
      </c>
      <c r="D103" s="454">
        <v>1</v>
      </c>
      <c r="E103" s="340"/>
      <c r="F103" s="341">
        <f t="shared" si="4"/>
        <v>0</v>
      </c>
    </row>
    <row r="104" spans="1:6" ht="25.5">
      <c r="A104" s="334">
        <v>21</v>
      </c>
      <c r="B104" s="331" t="s">
        <v>719</v>
      </c>
      <c r="C104" s="332"/>
      <c r="D104" s="454"/>
      <c r="E104" s="340"/>
      <c r="F104" s="340"/>
    </row>
    <row r="105" spans="1:6">
      <c r="A105" s="334"/>
      <c r="B105" s="331" t="s">
        <v>275</v>
      </c>
      <c r="C105" s="332"/>
      <c r="D105" s="454"/>
      <c r="E105" s="340"/>
      <c r="F105" s="340"/>
    </row>
    <row r="106" spans="1:6">
      <c r="A106" s="334"/>
      <c r="B106" s="331" t="s">
        <v>276</v>
      </c>
      <c r="C106" s="332" t="s">
        <v>169</v>
      </c>
      <c r="D106" s="454">
        <v>2</v>
      </c>
      <c r="E106" s="340"/>
      <c r="F106" s="341">
        <f t="shared" ref="F106:F152" si="5">D106*E106</f>
        <v>0</v>
      </c>
    </row>
    <row r="107" spans="1:6" ht="25.5">
      <c r="A107" s="334">
        <v>22</v>
      </c>
      <c r="B107" s="331" t="s">
        <v>277</v>
      </c>
      <c r="C107" s="332" t="s">
        <v>169</v>
      </c>
      <c r="D107" s="454">
        <v>1</v>
      </c>
      <c r="E107" s="340"/>
      <c r="F107" s="341">
        <f t="shared" si="5"/>
        <v>0</v>
      </c>
    </row>
    <row r="108" spans="1:6" ht="25.5">
      <c r="A108" s="334">
        <v>23</v>
      </c>
      <c r="B108" s="331" t="s">
        <v>278</v>
      </c>
      <c r="C108" s="332" t="s">
        <v>24</v>
      </c>
      <c r="D108" s="454">
        <v>1</v>
      </c>
      <c r="E108" s="340"/>
      <c r="F108" s="341">
        <f t="shared" si="5"/>
        <v>0</v>
      </c>
    </row>
    <row r="109" spans="1:6" ht="63.75">
      <c r="A109" s="334">
        <v>24</v>
      </c>
      <c r="B109" s="331" t="s">
        <v>279</v>
      </c>
      <c r="C109" s="332" t="s">
        <v>169</v>
      </c>
      <c r="D109" s="454">
        <v>1</v>
      </c>
      <c r="E109" s="340"/>
      <c r="F109" s="341">
        <f t="shared" si="5"/>
        <v>0</v>
      </c>
    </row>
    <row r="110" spans="1:6" ht="51">
      <c r="A110" s="334">
        <v>25</v>
      </c>
      <c r="B110" s="331" t="s">
        <v>280</v>
      </c>
      <c r="C110" s="332"/>
      <c r="D110" s="454"/>
      <c r="E110" s="340"/>
      <c r="F110" s="340"/>
    </row>
    <row r="111" spans="1:6">
      <c r="A111" s="334"/>
      <c r="B111" s="331" t="s">
        <v>281</v>
      </c>
      <c r="C111" s="332" t="s">
        <v>169</v>
      </c>
      <c r="D111" s="454">
        <v>2</v>
      </c>
      <c r="E111" s="340"/>
      <c r="F111" s="341">
        <f t="shared" si="5"/>
        <v>0</v>
      </c>
    </row>
    <row r="112" spans="1:6">
      <c r="A112" s="334"/>
      <c r="B112" s="331" t="s">
        <v>282</v>
      </c>
      <c r="C112" s="332" t="s">
        <v>169</v>
      </c>
      <c r="D112" s="454">
        <v>2</v>
      </c>
      <c r="E112" s="340"/>
      <c r="F112" s="341">
        <f t="shared" si="5"/>
        <v>0</v>
      </c>
    </row>
    <row r="113" spans="1:6" ht="38.25">
      <c r="A113" s="334">
        <v>26</v>
      </c>
      <c r="B113" s="331" t="s">
        <v>283</v>
      </c>
      <c r="C113" s="332"/>
      <c r="D113" s="454"/>
      <c r="E113" s="340"/>
      <c r="F113" s="340"/>
    </row>
    <row r="114" spans="1:6">
      <c r="A114" s="334"/>
      <c r="B114" s="331" t="s">
        <v>284</v>
      </c>
      <c r="C114" s="332" t="s">
        <v>24</v>
      </c>
      <c r="D114" s="454">
        <v>2</v>
      </c>
      <c r="E114" s="340"/>
      <c r="F114" s="341">
        <f t="shared" si="5"/>
        <v>0</v>
      </c>
    </row>
    <row r="115" spans="1:6">
      <c r="A115" s="334"/>
      <c r="B115" s="331" t="s">
        <v>285</v>
      </c>
      <c r="C115" s="332" t="s">
        <v>24</v>
      </c>
      <c r="D115" s="454">
        <v>2</v>
      </c>
      <c r="E115" s="340"/>
      <c r="F115" s="341">
        <f t="shared" si="5"/>
        <v>0</v>
      </c>
    </row>
    <row r="116" spans="1:6" ht="63.75">
      <c r="A116" s="334">
        <v>27</v>
      </c>
      <c r="B116" s="331" t="s">
        <v>286</v>
      </c>
      <c r="C116" s="332" t="s">
        <v>24</v>
      </c>
      <c r="D116" s="454">
        <v>2</v>
      </c>
      <c r="E116" s="340"/>
      <c r="F116" s="341">
        <f t="shared" si="5"/>
        <v>0</v>
      </c>
    </row>
    <row r="117" spans="1:6" ht="51">
      <c r="A117" s="334">
        <v>28</v>
      </c>
      <c r="B117" s="331" t="s">
        <v>287</v>
      </c>
      <c r="C117" s="332" t="s">
        <v>169</v>
      </c>
      <c r="D117" s="454">
        <v>1</v>
      </c>
      <c r="E117" s="340"/>
      <c r="F117" s="341">
        <f t="shared" si="5"/>
        <v>0</v>
      </c>
    </row>
    <row r="118" spans="1:6" ht="51">
      <c r="A118" s="334">
        <v>29</v>
      </c>
      <c r="B118" s="331" t="s">
        <v>288</v>
      </c>
      <c r="C118" s="332"/>
      <c r="D118" s="454"/>
      <c r="E118" s="340"/>
      <c r="F118" s="340"/>
    </row>
    <row r="119" spans="1:6">
      <c r="A119" s="334"/>
      <c r="B119" s="331" t="s">
        <v>289</v>
      </c>
      <c r="C119" s="332" t="s">
        <v>228</v>
      </c>
      <c r="D119" s="454">
        <v>20</v>
      </c>
      <c r="E119" s="340"/>
      <c r="F119" s="341">
        <f t="shared" si="5"/>
        <v>0</v>
      </c>
    </row>
    <row r="120" spans="1:6" ht="51">
      <c r="A120" s="334"/>
      <c r="B120" s="331" t="s">
        <v>290</v>
      </c>
      <c r="C120" s="332" t="s">
        <v>228</v>
      </c>
      <c r="D120" s="454">
        <v>6</v>
      </c>
      <c r="E120" s="343"/>
      <c r="F120" s="341">
        <f t="shared" si="5"/>
        <v>0</v>
      </c>
    </row>
    <row r="121" spans="1:6" ht="38.25">
      <c r="A121" s="330">
        <v>30</v>
      </c>
      <c r="B121" s="331" t="s">
        <v>291</v>
      </c>
      <c r="C121" s="332"/>
      <c r="D121" s="454"/>
      <c r="E121" s="340"/>
      <c r="F121" s="340"/>
    </row>
    <row r="122" spans="1:6">
      <c r="A122" s="330"/>
      <c r="B122" s="331" t="s">
        <v>292</v>
      </c>
      <c r="C122" s="332" t="s">
        <v>24</v>
      </c>
      <c r="D122" s="454">
        <v>2</v>
      </c>
      <c r="E122" s="343"/>
      <c r="F122" s="341">
        <f t="shared" si="5"/>
        <v>0</v>
      </c>
    </row>
    <row r="123" spans="1:6">
      <c r="A123" s="330"/>
      <c r="B123" s="331" t="s">
        <v>293</v>
      </c>
      <c r="C123" s="332" t="s">
        <v>24</v>
      </c>
      <c r="D123" s="454">
        <v>2</v>
      </c>
      <c r="E123" s="343"/>
      <c r="F123" s="341">
        <f t="shared" si="5"/>
        <v>0</v>
      </c>
    </row>
    <row r="124" spans="1:6" ht="51">
      <c r="A124" s="334">
        <v>31</v>
      </c>
      <c r="B124" s="331" t="s">
        <v>720</v>
      </c>
      <c r="C124" s="332"/>
      <c r="D124" s="454"/>
      <c r="E124" s="340"/>
      <c r="F124" s="340"/>
    </row>
    <row r="125" spans="1:6">
      <c r="A125" s="339"/>
      <c r="B125" s="331" t="s">
        <v>294</v>
      </c>
      <c r="C125" s="332" t="s">
        <v>228</v>
      </c>
      <c r="D125" s="454">
        <v>14</v>
      </c>
      <c r="E125" s="340"/>
      <c r="F125" s="341">
        <f t="shared" si="5"/>
        <v>0</v>
      </c>
    </row>
    <row r="126" spans="1:6">
      <c r="A126" s="339"/>
      <c r="B126" s="331" t="s">
        <v>295</v>
      </c>
      <c r="C126" s="332" t="s">
        <v>228</v>
      </c>
      <c r="D126" s="454">
        <v>2</v>
      </c>
      <c r="E126" s="340"/>
      <c r="F126" s="341">
        <f t="shared" si="5"/>
        <v>0</v>
      </c>
    </row>
    <row r="127" spans="1:6">
      <c r="A127" s="334"/>
      <c r="B127" s="331" t="s">
        <v>296</v>
      </c>
      <c r="C127" s="332" t="s">
        <v>228</v>
      </c>
      <c r="D127" s="454">
        <v>8</v>
      </c>
      <c r="E127" s="340"/>
      <c r="F127" s="341">
        <f t="shared" si="5"/>
        <v>0</v>
      </c>
    </row>
    <row r="128" spans="1:6">
      <c r="A128" s="334"/>
      <c r="B128" s="331" t="s">
        <v>297</v>
      </c>
      <c r="C128" s="332" t="s">
        <v>228</v>
      </c>
      <c r="D128" s="454">
        <v>20</v>
      </c>
      <c r="E128" s="340"/>
      <c r="F128" s="341">
        <f t="shared" si="5"/>
        <v>0</v>
      </c>
    </row>
    <row r="129" spans="1:6">
      <c r="A129" s="334"/>
      <c r="B129" s="331" t="s">
        <v>298</v>
      </c>
      <c r="C129" s="332" t="s">
        <v>228</v>
      </c>
      <c r="D129" s="454">
        <v>2</v>
      </c>
      <c r="E129" s="340"/>
      <c r="F129" s="341">
        <f t="shared" si="5"/>
        <v>0</v>
      </c>
    </row>
    <row r="130" spans="1:6">
      <c r="A130" s="334"/>
      <c r="B130" s="331" t="s">
        <v>299</v>
      </c>
      <c r="C130" s="332" t="s">
        <v>228</v>
      </c>
      <c r="D130" s="454">
        <v>1</v>
      </c>
      <c r="E130" s="340"/>
      <c r="F130" s="341">
        <f t="shared" si="5"/>
        <v>0</v>
      </c>
    </row>
    <row r="131" spans="1:6" ht="25.5">
      <c r="A131" s="334">
        <v>32</v>
      </c>
      <c r="B131" s="331" t="s">
        <v>721</v>
      </c>
      <c r="C131" s="332"/>
      <c r="D131" s="454"/>
      <c r="E131" s="340"/>
      <c r="F131" s="340"/>
    </row>
    <row r="132" spans="1:6">
      <c r="A132" s="334"/>
      <c r="B132" s="331" t="s">
        <v>300</v>
      </c>
      <c r="C132" s="332" t="s">
        <v>24</v>
      </c>
      <c r="D132" s="454">
        <v>6</v>
      </c>
      <c r="E132" s="340"/>
      <c r="F132" s="341">
        <f t="shared" si="5"/>
        <v>0</v>
      </c>
    </row>
    <row r="133" spans="1:6">
      <c r="A133" s="334"/>
      <c r="B133" s="331" t="s">
        <v>301</v>
      </c>
      <c r="C133" s="332" t="s">
        <v>24</v>
      </c>
      <c r="D133" s="454">
        <v>3</v>
      </c>
      <c r="E133" s="340"/>
      <c r="F133" s="341">
        <f t="shared" si="5"/>
        <v>0</v>
      </c>
    </row>
    <row r="134" spans="1:6">
      <c r="A134" s="334"/>
      <c r="B134" s="331" t="s">
        <v>302</v>
      </c>
      <c r="C134" s="332" t="s">
        <v>24</v>
      </c>
      <c r="D134" s="454">
        <v>5</v>
      </c>
      <c r="E134" s="340"/>
      <c r="F134" s="341">
        <f t="shared" si="5"/>
        <v>0</v>
      </c>
    </row>
    <row r="135" spans="1:6" ht="38.25">
      <c r="A135" s="334">
        <v>33</v>
      </c>
      <c r="B135" s="331" t="s">
        <v>303</v>
      </c>
      <c r="C135" s="332"/>
      <c r="D135" s="454"/>
      <c r="E135" s="340"/>
      <c r="F135" s="340"/>
    </row>
    <row r="136" spans="1:6">
      <c r="A136" s="334"/>
      <c r="B136" s="331" t="s">
        <v>304</v>
      </c>
      <c r="C136" s="332" t="s">
        <v>24</v>
      </c>
      <c r="D136" s="454">
        <v>1</v>
      </c>
      <c r="E136" s="340"/>
      <c r="F136" s="341">
        <f t="shared" si="5"/>
        <v>0</v>
      </c>
    </row>
    <row r="137" spans="1:6">
      <c r="A137" s="334"/>
      <c r="B137" s="331" t="s">
        <v>305</v>
      </c>
      <c r="C137" s="332" t="s">
        <v>24</v>
      </c>
      <c r="D137" s="454">
        <v>2</v>
      </c>
      <c r="E137" s="340"/>
      <c r="F137" s="341">
        <f t="shared" si="5"/>
        <v>0</v>
      </c>
    </row>
    <row r="138" spans="1:6" ht="51">
      <c r="A138" s="334">
        <v>34</v>
      </c>
      <c r="B138" s="331" t="s">
        <v>722</v>
      </c>
      <c r="C138" s="332"/>
      <c r="D138" s="454"/>
      <c r="E138" s="340"/>
      <c r="F138" s="340"/>
    </row>
    <row r="139" spans="1:6">
      <c r="A139" s="334"/>
      <c r="B139" s="331" t="s">
        <v>249</v>
      </c>
      <c r="C139" s="332" t="s">
        <v>24</v>
      </c>
      <c r="D139" s="454">
        <v>8</v>
      </c>
      <c r="E139" s="340"/>
      <c r="F139" s="341">
        <f t="shared" si="5"/>
        <v>0</v>
      </c>
    </row>
    <row r="140" spans="1:6">
      <c r="A140" s="334"/>
      <c r="B140" s="331" t="s">
        <v>306</v>
      </c>
      <c r="C140" s="332" t="s">
        <v>24</v>
      </c>
      <c r="D140" s="454">
        <v>4</v>
      </c>
      <c r="E140" s="340"/>
      <c r="F140" s="341">
        <f t="shared" si="5"/>
        <v>0</v>
      </c>
    </row>
    <row r="141" spans="1:6" ht="25.5">
      <c r="A141" s="334">
        <v>35</v>
      </c>
      <c r="B141" s="331" t="s">
        <v>724</v>
      </c>
      <c r="C141" s="332" t="s">
        <v>24</v>
      </c>
      <c r="D141" s="454">
        <v>3</v>
      </c>
      <c r="E141" s="340"/>
      <c r="F141" s="341">
        <f t="shared" si="5"/>
        <v>0</v>
      </c>
    </row>
    <row r="142" spans="1:6" ht="41.25">
      <c r="A142" s="334">
        <v>36</v>
      </c>
      <c r="B142" s="331" t="s">
        <v>307</v>
      </c>
      <c r="C142" s="332" t="s">
        <v>169</v>
      </c>
      <c r="D142" s="454">
        <v>1</v>
      </c>
      <c r="E142" s="340"/>
      <c r="F142" s="341">
        <f t="shared" si="5"/>
        <v>0</v>
      </c>
    </row>
    <row r="143" spans="1:6">
      <c r="A143" s="334">
        <v>37</v>
      </c>
      <c r="B143" s="331" t="s">
        <v>723</v>
      </c>
      <c r="C143" s="332" t="s">
        <v>228</v>
      </c>
      <c r="D143" s="454">
        <v>1</v>
      </c>
      <c r="E143" s="340"/>
      <c r="F143" s="341">
        <f t="shared" si="5"/>
        <v>0</v>
      </c>
    </row>
    <row r="144" spans="1:6" ht="51">
      <c r="A144" s="334">
        <v>38</v>
      </c>
      <c r="B144" s="331" t="s">
        <v>725</v>
      </c>
      <c r="C144" s="332" t="s">
        <v>228</v>
      </c>
      <c r="D144" s="454">
        <v>30</v>
      </c>
      <c r="E144" s="340"/>
      <c r="F144" s="341">
        <f t="shared" si="5"/>
        <v>0</v>
      </c>
    </row>
    <row r="145" spans="1:6" ht="140.25">
      <c r="A145" s="334">
        <v>39</v>
      </c>
      <c r="B145" s="331" t="s">
        <v>308</v>
      </c>
      <c r="C145" s="332" t="s">
        <v>24</v>
      </c>
      <c r="D145" s="454">
        <v>1</v>
      </c>
      <c r="E145" s="340"/>
      <c r="F145" s="341">
        <f t="shared" si="5"/>
        <v>0</v>
      </c>
    </row>
    <row r="146" spans="1:6" ht="89.25">
      <c r="A146" s="334">
        <v>40</v>
      </c>
      <c r="B146" s="331" t="s">
        <v>309</v>
      </c>
      <c r="C146" s="332" t="s">
        <v>169</v>
      </c>
      <c r="D146" s="454">
        <v>1</v>
      </c>
      <c r="E146" s="340"/>
      <c r="F146" s="341">
        <f t="shared" si="5"/>
        <v>0</v>
      </c>
    </row>
    <row r="147" spans="1:6" ht="114.75">
      <c r="A147" s="334">
        <v>41</v>
      </c>
      <c r="B147" s="331" t="s">
        <v>310</v>
      </c>
      <c r="C147" s="332" t="s">
        <v>24</v>
      </c>
      <c r="D147" s="454">
        <v>1</v>
      </c>
      <c r="E147" s="340"/>
      <c r="F147" s="341">
        <f t="shared" si="5"/>
        <v>0</v>
      </c>
    </row>
    <row r="148" spans="1:6" ht="51">
      <c r="A148" s="334">
        <v>42</v>
      </c>
      <c r="B148" s="331" t="s">
        <v>311</v>
      </c>
      <c r="C148" s="332" t="s">
        <v>24</v>
      </c>
      <c r="D148" s="454">
        <v>2</v>
      </c>
      <c r="E148" s="340"/>
      <c r="F148" s="341">
        <f t="shared" si="5"/>
        <v>0</v>
      </c>
    </row>
    <row r="149" spans="1:6" ht="114.75">
      <c r="A149" s="334">
        <v>43</v>
      </c>
      <c r="B149" s="331" t="s">
        <v>312</v>
      </c>
      <c r="C149" s="332" t="s">
        <v>169</v>
      </c>
      <c r="D149" s="454">
        <v>1</v>
      </c>
      <c r="E149" s="340"/>
      <c r="F149" s="341">
        <f t="shared" si="5"/>
        <v>0</v>
      </c>
    </row>
    <row r="150" spans="1:6" ht="51">
      <c r="A150" s="334">
        <v>44</v>
      </c>
      <c r="B150" s="331" t="s">
        <v>311</v>
      </c>
      <c r="C150" s="332" t="s">
        <v>24</v>
      </c>
      <c r="D150" s="454">
        <v>2</v>
      </c>
      <c r="E150" s="340"/>
      <c r="F150" s="341">
        <f t="shared" si="5"/>
        <v>0</v>
      </c>
    </row>
    <row r="151" spans="1:6" ht="38.25">
      <c r="A151" s="334">
        <v>45</v>
      </c>
      <c r="B151" s="331" t="s">
        <v>313</v>
      </c>
      <c r="C151" s="332" t="s">
        <v>169</v>
      </c>
      <c r="D151" s="454">
        <v>1</v>
      </c>
      <c r="E151" s="340"/>
      <c r="F151" s="341">
        <f t="shared" si="5"/>
        <v>0</v>
      </c>
    </row>
    <row r="152" spans="1:6" ht="38.25">
      <c r="A152" s="334">
        <v>46</v>
      </c>
      <c r="B152" s="331" t="s">
        <v>314</v>
      </c>
      <c r="C152" s="332" t="s">
        <v>315</v>
      </c>
      <c r="D152" s="454">
        <v>5</v>
      </c>
      <c r="E152" s="340"/>
      <c r="F152" s="341">
        <f t="shared" si="5"/>
        <v>0</v>
      </c>
    </row>
    <row r="153" spans="1:6" ht="89.25">
      <c r="A153" s="334">
        <v>47</v>
      </c>
      <c r="B153" s="331" t="s">
        <v>726</v>
      </c>
      <c r="C153" s="332"/>
      <c r="D153" s="454"/>
      <c r="E153" s="340"/>
      <c r="F153" s="340"/>
    </row>
    <row r="154" spans="1:6" ht="171.75" customHeight="1">
      <c r="A154" s="330"/>
      <c r="B154" s="344" t="s">
        <v>316</v>
      </c>
      <c r="C154" s="332"/>
      <c r="D154" s="454"/>
      <c r="E154" s="340"/>
      <c r="F154" s="340"/>
    </row>
    <row r="155" spans="1:6">
      <c r="A155" s="330"/>
      <c r="B155" s="344"/>
      <c r="C155" s="332"/>
      <c r="D155" s="454"/>
      <c r="E155" s="340"/>
      <c r="F155" s="340"/>
    </row>
    <row r="156" spans="1:6" ht="89.25">
      <c r="A156" s="330"/>
      <c r="B156" s="344" t="s">
        <v>317</v>
      </c>
      <c r="C156" s="332"/>
      <c r="D156" s="454"/>
      <c r="E156" s="340"/>
      <c r="F156" s="340"/>
    </row>
    <row r="157" spans="1:6" ht="38.25">
      <c r="A157" s="330"/>
      <c r="B157" s="344" t="s">
        <v>318</v>
      </c>
      <c r="C157" s="332"/>
      <c r="D157" s="454"/>
      <c r="E157" s="340"/>
      <c r="F157" s="340"/>
    </row>
    <row r="158" spans="1:6">
      <c r="A158" s="330"/>
      <c r="B158" s="344"/>
      <c r="C158" s="332" t="s">
        <v>169</v>
      </c>
      <c r="D158" s="454">
        <v>1</v>
      </c>
      <c r="E158" s="340"/>
      <c r="F158" s="341">
        <f t="shared" ref="F158:F164" si="6">D158*E158</f>
        <v>0</v>
      </c>
    </row>
    <row r="159" spans="1:6" ht="165.75">
      <c r="A159" s="330">
        <v>48</v>
      </c>
      <c r="B159" s="331" t="s">
        <v>319</v>
      </c>
      <c r="C159" s="332" t="s">
        <v>169</v>
      </c>
      <c r="D159" s="454">
        <v>1</v>
      </c>
      <c r="E159" s="340"/>
      <c r="F159" s="341">
        <f t="shared" si="6"/>
        <v>0</v>
      </c>
    </row>
    <row r="160" spans="1:6" ht="114.75">
      <c r="A160" s="330">
        <v>49</v>
      </c>
      <c r="B160" s="331" t="s">
        <v>320</v>
      </c>
      <c r="C160" s="332" t="s">
        <v>11</v>
      </c>
      <c r="D160" s="454">
        <v>14</v>
      </c>
      <c r="E160" s="340"/>
      <c r="F160" s="341">
        <f t="shared" si="6"/>
        <v>0</v>
      </c>
    </row>
    <row r="161" spans="1:6" ht="63.75">
      <c r="A161" s="330">
        <v>50</v>
      </c>
      <c r="B161" s="331" t="s">
        <v>321</v>
      </c>
      <c r="C161" s="332" t="s">
        <v>169</v>
      </c>
      <c r="D161" s="454">
        <v>1</v>
      </c>
      <c r="E161" s="340"/>
      <c r="F161" s="341">
        <f t="shared" si="6"/>
        <v>0</v>
      </c>
    </row>
    <row r="162" spans="1:6" ht="25.5">
      <c r="A162" s="330">
        <v>51</v>
      </c>
      <c r="B162" s="331" t="s">
        <v>322</v>
      </c>
      <c r="C162" s="332" t="s">
        <v>169</v>
      </c>
      <c r="D162" s="454">
        <v>1</v>
      </c>
      <c r="E162" s="340"/>
      <c r="F162" s="341">
        <f t="shared" si="6"/>
        <v>0</v>
      </c>
    </row>
    <row r="163" spans="1:6" ht="63.75">
      <c r="A163" s="330">
        <v>52</v>
      </c>
      <c r="B163" s="331" t="s">
        <v>323</v>
      </c>
      <c r="C163" s="332" t="s">
        <v>169</v>
      </c>
      <c r="D163" s="454">
        <v>1</v>
      </c>
      <c r="E163" s="340"/>
      <c r="F163" s="341">
        <f t="shared" si="6"/>
        <v>0</v>
      </c>
    </row>
    <row r="164" spans="1:6" ht="25.5">
      <c r="A164" s="330">
        <v>53</v>
      </c>
      <c r="B164" s="331" t="s">
        <v>324</v>
      </c>
      <c r="C164" s="332" t="s">
        <v>169</v>
      </c>
      <c r="D164" s="454">
        <v>1</v>
      </c>
      <c r="E164" s="340"/>
      <c r="F164" s="341">
        <f t="shared" si="6"/>
        <v>0</v>
      </c>
    </row>
    <row r="165" spans="1:6">
      <c r="A165" s="334"/>
      <c r="B165" s="342" t="s">
        <v>325</v>
      </c>
      <c r="C165" s="332"/>
      <c r="D165" s="454"/>
      <c r="E165" s="340"/>
      <c r="F165" s="340">
        <f>SUM(F51:F164)</f>
        <v>0</v>
      </c>
    </row>
    <row r="166" spans="1:6">
      <c r="A166" s="334"/>
      <c r="B166" s="331"/>
      <c r="C166" s="332"/>
      <c r="D166" s="454"/>
      <c r="E166" s="340"/>
      <c r="F166" s="340"/>
    </row>
    <row r="167" spans="1:6">
      <c r="A167" s="330" t="s">
        <v>326</v>
      </c>
      <c r="B167" s="331" t="s">
        <v>206</v>
      </c>
      <c r="C167" s="332"/>
      <c r="D167" s="454"/>
      <c r="E167" s="340"/>
      <c r="F167" s="340"/>
    </row>
    <row r="168" spans="1:6">
      <c r="A168" s="330"/>
      <c r="B168" s="331"/>
      <c r="C168" s="332"/>
      <c r="D168" s="454"/>
      <c r="E168" s="340"/>
      <c r="F168" s="340"/>
    </row>
    <row r="169" spans="1:6" ht="63.75">
      <c r="A169" s="330">
        <v>1</v>
      </c>
      <c r="B169" s="331" t="s">
        <v>727</v>
      </c>
      <c r="C169" s="332" t="s">
        <v>169</v>
      </c>
      <c r="D169" s="454">
        <v>1</v>
      </c>
      <c r="E169" s="340"/>
      <c r="F169" s="341">
        <f t="shared" ref="F169:F176" si="7">D169*E169</f>
        <v>0</v>
      </c>
    </row>
    <row r="170" spans="1:6" ht="51">
      <c r="A170" s="339" t="s">
        <v>209</v>
      </c>
      <c r="B170" s="344" t="s">
        <v>327</v>
      </c>
      <c r="C170" s="332" t="s">
        <v>169</v>
      </c>
      <c r="D170" s="454">
        <v>1</v>
      </c>
      <c r="E170" s="340"/>
      <c r="F170" s="341">
        <f t="shared" si="7"/>
        <v>0</v>
      </c>
    </row>
    <row r="171" spans="1:6" ht="51">
      <c r="A171" s="339" t="s">
        <v>244</v>
      </c>
      <c r="B171" s="331" t="s">
        <v>328</v>
      </c>
      <c r="C171" s="332" t="s">
        <v>169</v>
      </c>
      <c r="D171" s="454">
        <v>1</v>
      </c>
      <c r="E171" s="340"/>
      <c r="F171" s="341">
        <f t="shared" si="7"/>
        <v>0</v>
      </c>
    </row>
    <row r="172" spans="1:6" ht="38.25">
      <c r="A172" s="339" t="s">
        <v>213</v>
      </c>
      <c r="B172" s="331" t="s">
        <v>728</v>
      </c>
      <c r="C172" s="332" t="s">
        <v>228</v>
      </c>
      <c r="D172" s="454">
        <v>65</v>
      </c>
      <c r="E172" s="340"/>
      <c r="F172" s="341">
        <f t="shared" si="7"/>
        <v>0</v>
      </c>
    </row>
    <row r="173" spans="1:6">
      <c r="A173" s="339" t="s">
        <v>215</v>
      </c>
      <c r="B173" s="331" t="s">
        <v>329</v>
      </c>
      <c r="C173" s="332" t="s">
        <v>228</v>
      </c>
      <c r="D173" s="454">
        <v>40</v>
      </c>
      <c r="E173" s="340"/>
      <c r="F173" s="341">
        <f t="shared" si="7"/>
        <v>0</v>
      </c>
    </row>
    <row r="174" spans="1:6" ht="38.25">
      <c r="A174" s="339" t="s">
        <v>217</v>
      </c>
      <c r="B174" s="331" t="s">
        <v>330</v>
      </c>
      <c r="C174" s="332" t="s">
        <v>169</v>
      </c>
      <c r="D174" s="454">
        <v>1</v>
      </c>
      <c r="E174" s="340"/>
      <c r="F174" s="341">
        <f t="shared" si="7"/>
        <v>0</v>
      </c>
    </row>
    <row r="175" spans="1:6" ht="51">
      <c r="A175" s="339" t="s">
        <v>219</v>
      </c>
      <c r="B175" s="331" t="s">
        <v>331</v>
      </c>
      <c r="C175" s="332" t="s">
        <v>169</v>
      </c>
      <c r="D175" s="454">
        <v>1</v>
      </c>
      <c r="E175" s="340"/>
      <c r="F175" s="341">
        <f t="shared" si="7"/>
        <v>0</v>
      </c>
    </row>
    <row r="176" spans="1:6" ht="25.5">
      <c r="A176" s="339" t="s">
        <v>332</v>
      </c>
      <c r="B176" s="331" t="s">
        <v>333</v>
      </c>
      <c r="C176" s="332" t="s">
        <v>169</v>
      </c>
      <c r="D176" s="454">
        <v>1</v>
      </c>
      <c r="E176" s="340"/>
      <c r="F176" s="341">
        <f t="shared" si="7"/>
        <v>0</v>
      </c>
    </row>
    <row r="177" spans="1:6" ht="38.25">
      <c r="A177" s="334">
        <v>9</v>
      </c>
      <c r="B177" s="331" t="s">
        <v>334</v>
      </c>
      <c r="C177" s="332"/>
      <c r="D177" s="454"/>
      <c r="E177" s="340"/>
      <c r="F177" s="340"/>
    </row>
    <row r="178" spans="1:6" ht="25.5">
      <c r="A178" s="334"/>
      <c r="B178" s="331" t="s">
        <v>335</v>
      </c>
      <c r="C178" s="332"/>
      <c r="D178" s="454"/>
      <c r="E178" s="340"/>
      <c r="F178" s="340"/>
    </row>
    <row r="179" spans="1:6" ht="25.5">
      <c r="A179" s="334"/>
      <c r="B179" s="331" t="s">
        <v>336</v>
      </c>
      <c r="C179" s="332"/>
      <c r="D179" s="454"/>
      <c r="E179" s="340"/>
      <c r="F179" s="340"/>
    </row>
    <row r="180" spans="1:6" ht="25.5">
      <c r="A180" s="334"/>
      <c r="B180" s="331" t="s">
        <v>337</v>
      </c>
      <c r="C180" s="332"/>
      <c r="D180" s="454"/>
      <c r="E180" s="340"/>
      <c r="F180" s="340"/>
    </row>
    <row r="181" spans="1:6">
      <c r="A181" s="334"/>
      <c r="B181" s="331" t="s">
        <v>338</v>
      </c>
      <c r="C181" s="332"/>
      <c r="D181" s="454"/>
      <c r="E181" s="340"/>
      <c r="F181" s="340"/>
    </row>
    <row r="182" spans="1:6" ht="16.5">
      <c r="A182" s="334"/>
      <c r="B182" s="331"/>
      <c r="C182" s="332" t="s">
        <v>339</v>
      </c>
      <c r="D182" s="454">
        <v>37</v>
      </c>
      <c r="E182" s="340"/>
      <c r="F182" s="341">
        <f t="shared" ref="F182:F194" si="8">D182*E182</f>
        <v>0</v>
      </c>
    </row>
    <row r="183" spans="1:6" ht="25.5">
      <c r="A183" s="334">
        <v>10</v>
      </c>
      <c r="B183" s="331" t="s">
        <v>340</v>
      </c>
      <c r="C183" s="332" t="s">
        <v>228</v>
      </c>
      <c r="D183" s="454">
        <v>9</v>
      </c>
      <c r="E183" s="340"/>
      <c r="F183" s="341">
        <f t="shared" si="8"/>
        <v>0</v>
      </c>
    </row>
    <row r="184" spans="1:6" ht="25.5">
      <c r="A184" s="334">
        <v>11</v>
      </c>
      <c r="B184" s="331" t="s">
        <v>341</v>
      </c>
      <c r="C184" s="332" t="s">
        <v>228</v>
      </c>
      <c r="D184" s="454">
        <v>32</v>
      </c>
      <c r="E184" s="340"/>
      <c r="F184" s="341">
        <f t="shared" si="8"/>
        <v>0</v>
      </c>
    </row>
    <row r="185" spans="1:6" ht="25.5">
      <c r="A185" s="334">
        <v>12</v>
      </c>
      <c r="B185" s="331" t="s">
        <v>342</v>
      </c>
      <c r="C185" s="332" t="s">
        <v>339</v>
      </c>
      <c r="D185" s="454">
        <v>2</v>
      </c>
      <c r="E185" s="340"/>
      <c r="F185" s="341">
        <f t="shared" si="8"/>
        <v>0</v>
      </c>
    </row>
    <row r="186" spans="1:6" ht="25.5">
      <c r="A186" s="334">
        <v>13</v>
      </c>
      <c r="B186" s="331" t="s">
        <v>343</v>
      </c>
      <c r="C186" s="332" t="s">
        <v>339</v>
      </c>
      <c r="D186" s="454">
        <v>4</v>
      </c>
      <c r="E186" s="340"/>
      <c r="F186" s="341">
        <f t="shared" si="8"/>
        <v>0</v>
      </c>
    </row>
    <row r="187" spans="1:6" ht="38.25">
      <c r="A187" s="334">
        <v>14</v>
      </c>
      <c r="B187" s="331" t="s">
        <v>344</v>
      </c>
      <c r="C187" s="332" t="s">
        <v>339</v>
      </c>
      <c r="D187" s="454">
        <v>14</v>
      </c>
      <c r="E187" s="340"/>
      <c r="F187" s="341">
        <f t="shared" si="8"/>
        <v>0</v>
      </c>
    </row>
    <row r="188" spans="1:6" ht="25.5">
      <c r="A188" s="339" t="s">
        <v>345</v>
      </c>
      <c r="B188" s="331" t="s">
        <v>346</v>
      </c>
      <c r="C188" s="332" t="s">
        <v>11</v>
      </c>
      <c r="D188" s="454">
        <v>7</v>
      </c>
      <c r="E188" s="340"/>
      <c r="F188" s="341">
        <f t="shared" si="8"/>
        <v>0</v>
      </c>
    </row>
    <row r="189" spans="1:6" ht="25.5">
      <c r="A189" s="339" t="s">
        <v>347</v>
      </c>
      <c r="B189" s="331" t="s">
        <v>348</v>
      </c>
      <c r="C189" s="332" t="s">
        <v>11</v>
      </c>
      <c r="D189" s="454">
        <v>4</v>
      </c>
      <c r="E189" s="340"/>
      <c r="F189" s="341">
        <f t="shared" si="8"/>
        <v>0</v>
      </c>
    </row>
    <row r="190" spans="1:6" ht="25.5">
      <c r="A190" s="334">
        <v>17</v>
      </c>
      <c r="B190" s="331" t="s">
        <v>349</v>
      </c>
      <c r="C190" s="332" t="s">
        <v>339</v>
      </c>
      <c r="D190" s="454">
        <v>7</v>
      </c>
      <c r="E190" s="340"/>
      <c r="F190" s="341">
        <f t="shared" si="8"/>
        <v>0</v>
      </c>
    </row>
    <row r="191" spans="1:6" ht="76.5">
      <c r="A191" s="334">
        <v>18</v>
      </c>
      <c r="B191" s="331" t="s">
        <v>350</v>
      </c>
      <c r="C191" s="332" t="s">
        <v>110</v>
      </c>
      <c r="D191" s="454">
        <v>1</v>
      </c>
      <c r="E191" s="340"/>
      <c r="F191" s="341">
        <f t="shared" si="8"/>
        <v>0</v>
      </c>
    </row>
    <row r="192" spans="1:6" ht="25.5">
      <c r="A192" s="334">
        <v>19</v>
      </c>
      <c r="B192" s="331" t="s">
        <v>351</v>
      </c>
      <c r="C192" s="332" t="s">
        <v>24</v>
      </c>
      <c r="D192" s="454">
        <v>60</v>
      </c>
      <c r="E192" s="340"/>
      <c r="F192" s="341">
        <f t="shared" si="8"/>
        <v>0</v>
      </c>
    </row>
    <row r="193" spans="1:6" ht="25.5">
      <c r="A193" s="334">
        <v>20</v>
      </c>
      <c r="B193" s="331" t="s">
        <v>352</v>
      </c>
      <c r="C193" s="332" t="s">
        <v>11</v>
      </c>
      <c r="D193" s="454">
        <v>100</v>
      </c>
      <c r="E193" s="340"/>
      <c r="F193" s="341">
        <f t="shared" si="8"/>
        <v>0</v>
      </c>
    </row>
    <row r="194" spans="1:6" ht="38.25">
      <c r="A194" s="334">
        <v>21</v>
      </c>
      <c r="B194" s="331" t="s">
        <v>353</v>
      </c>
      <c r="C194" s="332" t="s">
        <v>169</v>
      </c>
      <c r="D194" s="454">
        <v>1</v>
      </c>
      <c r="E194" s="340"/>
      <c r="F194" s="341">
        <f t="shared" si="8"/>
        <v>0</v>
      </c>
    </row>
    <row r="195" spans="1:6">
      <c r="A195" s="334"/>
      <c r="B195" s="342" t="s">
        <v>354</v>
      </c>
      <c r="C195" s="332"/>
      <c r="D195" s="454"/>
      <c r="E195" s="340"/>
      <c r="F195" s="340">
        <f>SUM(F169:F194)</f>
        <v>0</v>
      </c>
    </row>
    <row r="196" spans="1:6">
      <c r="A196" s="330"/>
      <c r="B196" s="331"/>
      <c r="C196" s="332"/>
      <c r="D196" s="454"/>
      <c r="E196" s="340"/>
      <c r="F196" s="340"/>
    </row>
    <row r="197" spans="1:6">
      <c r="A197" s="330" t="s">
        <v>355</v>
      </c>
      <c r="B197" s="331" t="s">
        <v>356</v>
      </c>
      <c r="C197" s="332"/>
      <c r="D197" s="454"/>
      <c r="E197" s="341"/>
      <c r="F197" s="341"/>
    </row>
    <row r="198" spans="1:6">
      <c r="A198" s="330"/>
      <c r="B198" s="331"/>
      <c r="C198" s="332"/>
      <c r="D198" s="454"/>
      <c r="E198" s="341"/>
      <c r="F198" s="341"/>
    </row>
    <row r="199" spans="1:6" ht="25.5">
      <c r="A199" s="330" t="s">
        <v>357</v>
      </c>
      <c r="B199" s="331" t="s">
        <v>358</v>
      </c>
      <c r="C199" s="332"/>
      <c r="D199" s="454"/>
      <c r="E199" s="341"/>
      <c r="F199" s="341"/>
    </row>
    <row r="200" spans="1:6">
      <c r="A200" s="330"/>
      <c r="B200" s="331"/>
      <c r="C200" s="332"/>
      <c r="D200" s="454"/>
      <c r="E200" s="341"/>
      <c r="F200" s="341"/>
    </row>
    <row r="201" spans="1:6">
      <c r="A201" s="330"/>
      <c r="B201" s="331" t="s">
        <v>359</v>
      </c>
      <c r="C201" s="332"/>
      <c r="D201" s="454"/>
      <c r="E201" s="341"/>
      <c r="F201" s="341"/>
    </row>
    <row r="202" spans="1:6" ht="63.75">
      <c r="A202" s="339"/>
      <c r="B202" s="331" t="s">
        <v>360</v>
      </c>
      <c r="C202" s="332"/>
      <c r="D202" s="454"/>
      <c r="E202" s="341"/>
      <c r="F202" s="341"/>
    </row>
    <row r="203" spans="1:6" ht="38.25">
      <c r="A203" s="339"/>
      <c r="B203" s="331" t="s">
        <v>361</v>
      </c>
      <c r="C203" s="332"/>
      <c r="D203" s="454"/>
      <c r="E203" s="341"/>
      <c r="F203" s="341"/>
    </row>
    <row r="204" spans="1:6" ht="25.5">
      <c r="A204" s="339"/>
      <c r="B204" s="331" t="s">
        <v>362</v>
      </c>
      <c r="C204" s="332"/>
      <c r="D204" s="454"/>
      <c r="E204" s="341"/>
      <c r="F204" s="341"/>
    </row>
    <row r="205" spans="1:6" ht="25.5">
      <c r="A205" s="339"/>
      <c r="B205" s="331" t="s">
        <v>363</v>
      </c>
      <c r="C205" s="332"/>
      <c r="D205" s="454"/>
      <c r="E205" s="341"/>
      <c r="F205" s="341"/>
    </row>
    <row r="206" spans="1:6">
      <c r="A206" s="339"/>
      <c r="B206" s="331" t="s">
        <v>364</v>
      </c>
      <c r="C206" s="332"/>
      <c r="D206" s="454"/>
      <c r="E206" s="341"/>
      <c r="F206" s="341"/>
    </row>
    <row r="207" spans="1:6">
      <c r="A207" s="339"/>
      <c r="B207" s="331" t="s">
        <v>365</v>
      </c>
      <c r="C207" s="332"/>
      <c r="D207" s="454"/>
      <c r="E207" s="341"/>
      <c r="F207" s="341"/>
    </row>
    <row r="208" spans="1:6">
      <c r="A208" s="339"/>
      <c r="B208" s="331" t="s">
        <v>366</v>
      </c>
      <c r="C208" s="332"/>
      <c r="D208" s="454"/>
      <c r="E208" s="341"/>
      <c r="F208" s="341"/>
    </row>
    <row r="209" spans="1:6" ht="51">
      <c r="A209" s="339"/>
      <c r="B209" s="331" t="s">
        <v>367</v>
      </c>
      <c r="C209" s="332"/>
      <c r="D209" s="454"/>
      <c r="E209" s="341"/>
      <c r="F209" s="341"/>
    </row>
    <row r="210" spans="1:6" ht="45" customHeight="1">
      <c r="A210" s="339"/>
      <c r="B210" s="331" t="s">
        <v>368</v>
      </c>
      <c r="C210" s="332"/>
      <c r="D210" s="454"/>
      <c r="E210" s="341"/>
      <c r="F210" s="341"/>
    </row>
    <row r="211" spans="1:6">
      <c r="A211" s="339"/>
      <c r="B211" s="331" t="s">
        <v>369</v>
      </c>
      <c r="C211" s="332"/>
      <c r="D211" s="454"/>
      <c r="E211" s="341"/>
      <c r="F211" s="341"/>
    </row>
    <row r="212" spans="1:6">
      <c r="A212" s="339"/>
      <c r="B212" s="331" t="s">
        <v>370</v>
      </c>
      <c r="C212" s="332"/>
      <c r="D212" s="454"/>
      <c r="E212" s="341"/>
      <c r="F212" s="341"/>
    </row>
    <row r="213" spans="1:6" ht="51">
      <c r="A213" s="339"/>
      <c r="B213" s="331" t="s">
        <v>371</v>
      </c>
      <c r="C213" s="332"/>
      <c r="D213" s="454"/>
      <c r="E213" s="341"/>
      <c r="F213" s="341"/>
    </row>
    <row r="214" spans="1:6" ht="76.5">
      <c r="A214" s="334">
        <v>1</v>
      </c>
      <c r="B214" s="331" t="s">
        <v>372</v>
      </c>
      <c r="C214" s="332" t="s">
        <v>169</v>
      </c>
      <c r="D214" s="454">
        <v>1</v>
      </c>
      <c r="E214" s="340"/>
      <c r="F214" s="341">
        <f t="shared" ref="F214" si="9">D214*E214</f>
        <v>0</v>
      </c>
    </row>
    <row r="215" spans="1:6" ht="51">
      <c r="A215" s="334">
        <v>2</v>
      </c>
      <c r="B215" s="331" t="s">
        <v>373</v>
      </c>
      <c r="C215" s="332"/>
      <c r="D215" s="454"/>
      <c r="E215" s="340"/>
      <c r="F215" s="340"/>
    </row>
    <row r="216" spans="1:6" ht="25.5">
      <c r="A216" s="339"/>
      <c r="B216" s="331" t="s">
        <v>374</v>
      </c>
      <c r="C216" s="332"/>
      <c r="D216" s="454"/>
      <c r="E216" s="340"/>
      <c r="F216" s="340"/>
    </row>
    <row r="217" spans="1:6" ht="25.5">
      <c r="A217" s="339"/>
      <c r="B217" s="331" t="s">
        <v>375</v>
      </c>
      <c r="C217" s="332"/>
      <c r="D217" s="454"/>
      <c r="E217" s="340"/>
      <c r="F217" s="340"/>
    </row>
    <row r="218" spans="1:6">
      <c r="A218" s="339"/>
      <c r="B218" s="331" t="s">
        <v>376</v>
      </c>
      <c r="C218" s="332"/>
      <c r="D218" s="454"/>
      <c r="E218" s="340"/>
      <c r="F218" s="340"/>
    </row>
    <row r="219" spans="1:6">
      <c r="A219" s="339"/>
      <c r="B219" s="331" t="s">
        <v>377</v>
      </c>
      <c r="C219" s="332"/>
      <c r="D219" s="454"/>
      <c r="E219" s="340"/>
      <c r="F219" s="340"/>
    </row>
    <row r="220" spans="1:6" ht="25.5">
      <c r="A220" s="339"/>
      <c r="B220" s="331" t="s">
        <v>378</v>
      </c>
      <c r="C220" s="332"/>
      <c r="D220" s="454"/>
      <c r="E220" s="340"/>
      <c r="F220" s="340"/>
    </row>
    <row r="221" spans="1:6" ht="51">
      <c r="A221" s="339"/>
      <c r="B221" s="331" t="s">
        <v>379</v>
      </c>
      <c r="C221" s="332"/>
      <c r="D221" s="454"/>
      <c r="E221" s="340"/>
      <c r="F221" s="340"/>
    </row>
    <row r="222" spans="1:6" ht="25.5">
      <c r="A222" s="339"/>
      <c r="B222" s="331" t="s">
        <v>380</v>
      </c>
      <c r="C222" s="332"/>
      <c r="D222" s="454"/>
      <c r="E222" s="340"/>
      <c r="F222" s="340"/>
    </row>
    <row r="223" spans="1:6">
      <c r="A223" s="339"/>
      <c r="B223" s="331"/>
      <c r="C223" s="332" t="s">
        <v>169</v>
      </c>
      <c r="D223" s="454">
        <v>1</v>
      </c>
      <c r="E223" s="340"/>
      <c r="F223" s="341">
        <f t="shared" ref="F223" si="10">D223*E223</f>
        <v>0</v>
      </c>
    </row>
    <row r="224" spans="1:6" ht="51">
      <c r="A224" s="334">
        <v>3</v>
      </c>
      <c r="B224" s="331" t="s">
        <v>381</v>
      </c>
      <c r="C224" s="332"/>
      <c r="D224" s="454"/>
      <c r="E224" s="341"/>
      <c r="F224" s="341"/>
    </row>
    <row r="225" spans="1:6" ht="38.25">
      <c r="A225" s="330"/>
      <c r="B225" s="331" t="s">
        <v>382</v>
      </c>
      <c r="C225" s="332"/>
      <c r="D225" s="454"/>
      <c r="E225" s="341"/>
      <c r="F225" s="341"/>
    </row>
    <row r="226" spans="1:6">
      <c r="A226" s="330"/>
      <c r="B226" s="331" t="s">
        <v>383</v>
      </c>
      <c r="C226" s="332"/>
      <c r="D226" s="454"/>
      <c r="E226" s="341"/>
      <c r="F226" s="341"/>
    </row>
    <row r="227" spans="1:6" ht="27">
      <c r="A227" s="330"/>
      <c r="B227" s="331" t="s">
        <v>384</v>
      </c>
      <c r="C227" s="332"/>
      <c r="D227" s="454"/>
      <c r="E227" s="341"/>
      <c r="F227" s="341"/>
    </row>
    <row r="228" spans="1:6">
      <c r="A228" s="330"/>
      <c r="B228" s="331" t="s">
        <v>385</v>
      </c>
      <c r="C228" s="332"/>
      <c r="D228" s="454"/>
      <c r="E228" s="341"/>
      <c r="F228" s="341"/>
    </row>
    <row r="229" spans="1:6">
      <c r="A229" s="330"/>
      <c r="B229" s="331" t="s">
        <v>386</v>
      </c>
      <c r="C229" s="332"/>
      <c r="D229" s="454"/>
      <c r="E229" s="341"/>
      <c r="F229" s="341"/>
    </row>
    <row r="230" spans="1:6" ht="25.5">
      <c r="A230" s="330"/>
      <c r="B230" s="331" t="s">
        <v>387</v>
      </c>
      <c r="C230" s="332"/>
      <c r="D230" s="454"/>
      <c r="E230" s="341"/>
      <c r="F230" s="341"/>
    </row>
    <row r="231" spans="1:6">
      <c r="A231" s="330"/>
      <c r="B231" s="331" t="s">
        <v>388</v>
      </c>
      <c r="C231" s="332"/>
      <c r="D231" s="454"/>
      <c r="E231" s="341"/>
      <c r="F231" s="341"/>
    </row>
    <row r="232" spans="1:6">
      <c r="A232" s="330"/>
      <c r="B232" s="331" t="s">
        <v>389</v>
      </c>
      <c r="C232" s="332"/>
      <c r="D232" s="454"/>
      <c r="E232" s="341"/>
      <c r="F232" s="341"/>
    </row>
    <row r="233" spans="1:6" ht="15.75">
      <c r="A233" s="330"/>
      <c r="B233" s="331" t="s">
        <v>390</v>
      </c>
      <c r="C233" s="332"/>
      <c r="D233" s="454"/>
      <c r="E233" s="341"/>
      <c r="F233" s="341"/>
    </row>
    <row r="234" spans="1:6">
      <c r="A234" s="330"/>
      <c r="B234" s="331" t="s">
        <v>391</v>
      </c>
      <c r="C234" s="332"/>
      <c r="D234" s="454"/>
      <c r="E234" s="341"/>
      <c r="F234" s="341"/>
    </row>
    <row r="235" spans="1:6" ht="15.75">
      <c r="A235" s="330"/>
      <c r="B235" s="331" t="s">
        <v>392</v>
      </c>
      <c r="C235" s="332"/>
      <c r="D235" s="454"/>
      <c r="E235" s="341"/>
      <c r="F235" s="341"/>
    </row>
    <row r="236" spans="1:6">
      <c r="A236" s="330"/>
      <c r="B236" s="331" t="s">
        <v>393</v>
      </c>
      <c r="C236" s="332"/>
      <c r="D236" s="454"/>
      <c r="E236" s="341"/>
      <c r="F236" s="341"/>
    </row>
    <row r="237" spans="1:6" ht="25.5">
      <c r="A237" s="330"/>
      <c r="B237" s="331" t="s">
        <v>394</v>
      </c>
      <c r="C237" s="332"/>
      <c r="D237" s="454"/>
      <c r="E237" s="341"/>
      <c r="F237" s="341"/>
    </row>
    <row r="238" spans="1:6">
      <c r="A238" s="330"/>
      <c r="B238" s="331" t="s">
        <v>395</v>
      </c>
      <c r="C238" s="332"/>
      <c r="D238" s="454"/>
      <c r="E238" s="341"/>
      <c r="F238" s="341"/>
    </row>
    <row r="239" spans="1:6" ht="25.5">
      <c r="A239" s="330"/>
      <c r="B239" s="331" t="s">
        <v>396</v>
      </c>
      <c r="C239" s="332"/>
      <c r="D239" s="454"/>
      <c r="E239" s="341"/>
      <c r="F239" s="341"/>
    </row>
    <row r="240" spans="1:6">
      <c r="A240" s="330"/>
      <c r="B240" s="331" t="s">
        <v>397</v>
      </c>
      <c r="C240" s="332"/>
      <c r="D240" s="454"/>
      <c r="E240" s="341"/>
      <c r="F240" s="341"/>
    </row>
    <row r="241" spans="1:6">
      <c r="A241" s="330"/>
      <c r="B241" s="331" t="s">
        <v>398</v>
      </c>
      <c r="C241" s="332"/>
      <c r="D241" s="454"/>
      <c r="E241" s="341"/>
      <c r="F241" s="341"/>
    </row>
    <row r="242" spans="1:6">
      <c r="A242" s="330"/>
      <c r="B242" s="331" t="s">
        <v>399</v>
      </c>
      <c r="C242" s="332"/>
      <c r="D242" s="454"/>
      <c r="E242" s="341"/>
      <c r="F242" s="341"/>
    </row>
    <row r="243" spans="1:6">
      <c r="A243" s="330"/>
      <c r="B243" s="331"/>
      <c r="C243" s="332" t="s">
        <v>169</v>
      </c>
      <c r="D243" s="454">
        <v>2</v>
      </c>
      <c r="E243" s="341"/>
      <c r="F243" s="341">
        <f t="shared" ref="F243:F245" si="11">D243*E243</f>
        <v>0</v>
      </c>
    </row>
    <row r="244" spans="1:6" ht="143.25">
      <c r="A244" s="330">
        <v>4</v>
      </c>
      <c r="B244" s="331" t="s">
        <v>400</v>
      </c>
      <c r="C244" s="332" t="s">
        <v>169</v>
      </c>
      <c r="D244" s="454">
        <v>1</v>
      </c>
      <c r="E244" s="341"/>
      <c r="F244" s="341">
        <f t="shared" si="11"/>
        <v>0</v>
      </c>
    </row>
    <row r="245" spans="1:6" ht="133.5">
      <c r="A245" s="330">
        <v>5</v>
      </c>
      <c r="B245" s="331" t="s">
        <v>401</v>
      </c>
      <c r="C245" s="332" t="s">
        <v>169</v>
      </c>
      <c r="D245" s="454">
        <v>2</v>
      </c>
      <c r="E245" s="341"/>
      <c r="F245" s="341">
        <f t="shared" si="11"/>
        <v>0</v>
      </c>
    </row>
    <row r="246" spans="1:6" ht="25.5">
      <c r="A246" s="330">
        <v>6</v>
      </c>
      <c r="B246" s="331" t="s">
        <v>402</v>
      </c>
      <c r="C246" s="332"/>
      <c r="D246" s="454"/>
      <c r="E246" s="341"/>
      <c r="F246" s="341"/>
    </row>
    <row r="247" spans="1:6">
      <c r="A247" s="330"/>
      <c r="B247" s="331" t="s">
        <v>403</v>
      </c>
      <c r="C247" s="332"/>
      <c r="D247" s="454"/>
      <c r="E247" s="341"/>
      <c r="F247" s="341"/>
    </row>
    <row r="248" spans="1:6">
      <c r="A248" s="330"/>
      <c r="B248" s="331" t="s">
        <v>404</v>
      </c>
      <c r="C248" s="332"/>
      <c r="D248" s="454"/>
      <c r="E248" s="341"/>
      <c r="F248" s="341"/>
    </row>
    <row r="249" spans="1:6" ht="25.5">
      <c r="A249" s="330"/>
      <c r="B249" s="331" t="s">
        <v>405</v>
      </c>
      <c r="C249" s="332"/>
      <c r="D249" s="454"/>
      <c r="E249" s="341"/>
      <c r="F249" s="341"/>
    </row>
    <row r="250" spans="1:6">
      <c r="A250" s="330"/>
      <c r="B250" s="331" t="s">
        <v>406</v>
      </c>
      <c r="C250" s="332"/>
      <c r="D250" s="454"/>
      <c r="E250" s="341"/>
      <c r="F250" s="341"/>
    </row>
    <row r="251" spans="1:6">
      <c r="A251" s="330"/>
      <c r="B251" s="331"/>
      <c r="C251" s="332" t="s">
        <v>169</v>
      </c>
      <c r="D251" s="454">
        <v>2</v>
      </c>
      <c r="E251" s="341"/>
      <c r="F251" s="341">
        <f t="shared" ref="F251:F257" si="12">D251*E251</f>
        <v>0</v>
      </c>
    </row>
    <row r="252" spans="1:6" ht="51">
      <c r="A252" s="334">
        <v>7</v>
      </c>
      <c r="B252" s="331" t="s">
        <v>407</v>
      </c>
      <c r="C252" s="332" t="s">
        <v>24</v>
      </c>
      <c r="D252" s="454">
        <v>2</v>
      </c>
      <c r="E252" s="341"/>
      <c r="F252" s="341">
        <f t="shared" si="12"/>
        <v>0</v>
      </c>
    </row>
    <row r="253" spans="1:6" ht="66.75">
      <c r="A253" s="334">
        <v>8</v>
      </c>
      <c r="B253" s="331" t="s">
        <v>408</v>
      </c>
      <c r="C253" s="332" t="s">
        <v>169</v>
      </c>
      <c r="D253" s="454">
        <v>2</v>
      </c>
      <c r="E253" s="341"/>
      <c r="F253" s="341">
        <f t="shared" si="12"/>
        <v>0</v>
      </c>
    </row>
    <row r="254" spans="1:6" ht="63.75">
      <c r="A254" s="330">
        <v>9</v>
      </c>
      <c r="B254" s="331" t="s">
        <v>409</v>
      </c>
      <c r="C254" s="332" t="s">
        <v>243</v>
      </c>
      <c r="D254" s="454">
        <v>2</v>
      </c>
      <c r="E254" s="341"/>
      <c r="F254" s="341">
        <f t="shared" si="12"/>
        <v>0</v>
      </c>
    </row>
    <row r="255" spans="1:6">
      <c r="A255" s="330">
        <v>10</v>
      </c>
      <c r="B255" s="331" t="s">
        <v>410</v>
      </c>
      <c r="C255" s="332" t="s">
        <v>24</v>
      </c>
      <c r="D255" s="454">
        <v>16</v>
      </c>
      <c r="E255" s="341"/>
      <c r="F255" s="341">
        <f t="shared" si="12"/>
        <v>0</v>
      </c>
    </row>
    <row r="256" spans="1:6" ht="130.5">
      <c r="A256" s="330">
        <v>11</v>
      </c>
      <c r="B256" s="331" t="s">
        <v>411</v>
      </c>
      <c r="C256" s="332" t="s">
        <v>412</v>
      </c>
      <c r="D256" s="454">
        <v>2</v>
      </c>
      <c r="E256" s="341"/>
      <c r="F256" s="341">
        <f t="shared" si="12"/>
        <v>0</v>
      </c>
    </row>
    <row r="257" spans="1:6" ht="92.25">
      <c r="A257" s="330">
        <v>12</v>
      </c>
      <c r="B257" s="331" t="s">
        <v>729</v>
      </c>
      <c r="C257" s="332" t="s">
        <v>412</v>
      </c>
      <c r="D257" s="454">
        <v>1</v>
      </c>
      <c r="E257" s="341"/>
      <c r="F257" s="341">
        <f t="shared" si="12"/>
        <v>0</v>
      </c>
    </row>
    <row r="258" spans="1:6" ht="92.25">
      <c r="A258" s="330">
        <v>13</v>
      </c>
      <c r="B258" s="331" t="s">
        <v>730</v>
      </c>
      <c r="C258" s="332"/>
      <c r="D258" s="454"/>
      <c r="E258" s="341"/>
      <c r="F258" s="341"/>
    </row>
    <row r="259" spans="1:6" ht="25.5">
      <c r="A259" s="330"/>
      <c r="B259" s="331" t="s">
        <v>413</v>
      </c>
      <c r="C259" s="332"/>
      <c r="D259" s="454"/>
      <c r="E259" s="341"/>
      <c r="F259" s="341"/>
    </row>
    <row r="260" spans="1:6">
      <c r="A260" s="330"/>
      <c r="B260" s="331"/>
      <c r="C260" s="332" t="s">
        <v>412</v>
      </c>
      <c r="D260" s="454">
        <v>2</v>
      </c>
      <c r="E260" s="341"/>
      <c r="F260" s="341">
        <f t="shared" ref="F260:F323" si="13">D260*E260</f>
        <v>0</v>
      </c>
    </row>
    <row r="261" spans="1:6" ht="92.25">
      <c r="A261" s="330">
        <v>14</v>
      </c>
      <c r="B261" s="331" t="s">
        <v>731</v>
      </c>
      <c r="C261" s="332" t="s">
        <v>169</v>
      </c>
      <c r="D261" s="454">
        <v>1</v>
      </c>
      <c r="E261" s="341"/>
      <c r="F261" s="341">
        <f t="shared" si="13"/>
        <v>0</v>
      </c>
    </row>
    <row r="262" spans="1:6" ht="38.25">
      <c r="A262" s="330">
        <v>15</v>
      </c>
      <c r="B262" s="331" t="s">
        <v>414</v>
      </c>
      <c r="C262" s="332" t="s">
        <v>169</v>
      </c>
      <c r="D262" s="454">
        <v>2</v>
      </c>
      <c r="E262" s="341"/>
      <c r="F262" s="341">
        <f t="shared" si="13"/>
        <v>0</v>
      </c>
    </row>
    <row r="263" spans="1:6" ht="165.75">
      <c r="A263" s="334">
        <v>16</v>
      </c>
      <c r="B263" s="331" t="s">
        <v>415</v>
      </c>
      <c r="C263" s="332" t="s">
        <v>169</v>
      </c>
      <c r="D263" s="454">
        <v>1</v>
      </c>
      <c r="E263" s="341"/>
      <c r="F263" s="341">
        <f t="shared" si="13"/>
        <v>0</v>
      </c>
    </row>
    <row r="264" spans="1:6" ht="25.5">
      <c r="A264" s="334">
        <v>17</v>
      </c>
      <c r="B264" s="331" t="s">
        <v>416</v>
      </c>
      <c r="C264" s="332"/>
      <c r="D264" s="454"/>
      <c r="E264" s="341"/>
      <c r="F264" s="341"/>
    </row>
    <row r="265" spans="1:6">
      <c r="A265" s="334"/>
      <c r="B265" s="331" t="s">
        <v>417</v>
      </c>
      <c r="C265" s="332" t="s">
        <v>24</v>
      </c>
      <c r="D265" s="454">
        <v>1</v>
      </c>
      <c r="E265" s="341"/>
      <c r="F265" s="341">
        <f t="shared" si="13"/>
        <v>0</v>
      </c>
    </row>
    <row r="266" spans="1:6">
      <c r="A266" s="334"/>
      <c r="B266" s="331" t="s">
        <v>418</v>
      </c>
      <c r="C266" s="332" t="s">
        <v>24</v>
      </c>
      <c r="D266" s="454">
        <v>2</v>
      </c>
      <c r="E266" s="341"/>
      <c r="F266" s="341">
        <f t="shared" si="13"/>
        <v>0</v>
      </c>
    </row>
    <row r="267" spans="1:6" ht="25.5">
      <c r="A267" s="334"/>
      <c r="B267" s="331" t="s">
        <v>419</v>
      </c>
      <c r="C267" s="332" t="s">
        <v>24</v>
      </c>
      <c r="D267" s="454">
        <v>3</v>
      </c>
      <c r="E267" s="341"/>
      <c r="F267" s="341">
        <f t="shared" si="13"/>
        <v>0</v>
      </c>
    </row>
    <row r="268" spans="1:6" ht="38.25">
      <c r="A268" s="330">
        <v>18</v>
      </c>
      <c r="B268" s="331" t="s">
        <v>420</v>
      </c>
      <c r="C268" s="332" t="s">
        <v>169</v>
      </c>
      <c r="D268" s="454">
        <v>3</v>
      </c>
      <c r="E268" s="341"/>
      <c r="F268" s="341">
        <f t="shared" si="13"/>
        <v>0</v>
      </c>
    </row>
    <row r="269" spans="1:6" ht="38.25">
      <c r="A269" s="330">
        <v>19</v>
      </c>
      <c r="B269" s="331" t="s">
        <v>421</v>
      </c>
      <c r="C269" s="332" t="s">
        <v>169</v>
      </c>
      <c r="D269" s="454">
        <v>1</v>
      </c>
      <c r="E269" s="341"/>
      <c r="F269" s="341">
        <f t="shared" si="13"/>
        <v>0</v>
      </c>
    </row>
    <row r="270" spans="1:6" ht="38.25">
      <c r="A270" s="330">
        <v>20</v>
      </c>
      <c r="B270" s="331" t="s">
        <v>422</v>
      </c>
      <c r="C270" s="332"/>
      <c r="D270" s="454"/>
      <c r="E270" s="340"/>
      <c r="F270" s="340"/>
    </row>
    <row r="271" spans="1:6" ht="25.5">
      <c r="A271" s="330"/>
      <c r="B271" s="331" t="s">
        <v>423</v>
      </c>
      <c r="C271" s="332" t="s">
        <v>24</v>
      </c>
      <c r="D271" s="454">
        <v>9</v>
      </c>
      <c r="E271" s="340"/>
      <c r="F271" s="341">
        <f t="shared" si="13"/>
        <v>0</v>
      </c>
    </row>
    <row r="272" spans="1:6">
      <c r="A272" s="330"/>
      <c r="B272" s="331" t="s">
        <v>424</v>
      </c>
      <c r="C272" s="332" t="s">
        <v>24</v>
      </c>
      <c r="D272" s="454">
        <v>8</v>
      </c>
      <c r="E272" s="340"/>
      <c r="F272" s="341">
        <f t="shared" si="13"/>
        <v>0</v>
      </c>
    </row>
    <row r="273" spans="1:6">
      <c r="A273" s="330"/>
      <c r="B273" s="331" t="s">
        <v>425</v>
      </c>
      <c r="C273" s="332" t="s">
        <v>24</v>
      </c>
      <c r="D273" s="454">
        <v>10</v>
      </c>
      <c r="E273" s="340"/>
      <c r="F273" s="341">
        <f t="shared" si="13"/>
        <v>0</v>
      </c>
    </row>
    <row r="274" spans="1:6">
      <c r="A274" s="330"/>
      <c r="B274" s="331" t="s">
        <v>426</v>
      </c>
      <c r="C274" s="332" t="s">
        <v>24</v>
      </c>
      <c r="D274" s="454">
        <v>4</v>
      </c>
      <c r="E274" s="340"/>
      <c r="F274" s="341">
        <f t="shared" si="13"/>
        <v>0</v>
      </c>
    </row>
    <row r="275" spans="1:6">
      <c r="A275" s="330"/>
      <c r="B275" s="331" t="s">
        <v>427</v>
      </c>
      <c r="C275" s="332" t="s">
        <v>24</v>
      </c>
      <c r="D275" s="454">
        <v>2</v>
      </c>
      <c r="E275" s="340"/>
      <c r="F275" s="341">
        <f t="shared" si="13"/>
        <v>0</v>
      </c>
    </row>
    <row r="276" spans="1:6">
      <c r="A276" s="330"/>
      <c r="B276" s="331" t="s">
        <v>428</v>
      </c>
      <c r="C276" s="332" t="s">
        <v>24</v>
      </c>
      <c r="D276" s="454">
        <v>2</v>
      </c>
      <c r="E276" s="340"/>
      <c r="F276" s="341">
        <f t="shared" si="13"/>
        <v>0</v>
      </c>
    </row>
    <row r="277" spans="1:6">
      <c r="A277" s="330"/>
      <c r="B277" s="331" t="s">
        <v>429</v>
      </c>
      <c r="C277" s="332" t="s">
        <v>24</v>
      </c>
      <c r="D277" s="454">
        <v>1</v>
      </c>
      <c r="E277" s="340"/>
      <c r="F277" s="341">
        <f t="shared" si="13"/>
        <v>0</v>
      </c>
    </row>
    <row r="278" spans="1:6">
      <c r="A278" s="330"/>
      <c r="B278" s="331" t="s">
        <v>430</v>
      </c>
      <c r="C278" s="332" t="s">
        <v>24</v>
      </c>
      <c r="D278" s="454">
        <v>1</v>
      </c>
      <c r="E278" s="340"/>
      <c r="F278" s="341">
        <f t="shared" si="13"/>
        <v>0</v>
      </c>
    </row>
    <row r="279" spans="1:6">
      <c r="A279" s="330"/>
      <c r="B279" s="331" t="s">
        <v>431</v>
      </c>
      <c r="C279" s="332" t="s">
        <v>24</v>
      </c>
      <c r="D279" s="454">
        <v>1</v>
      </c>
      <c r="E279" s="340"/>
      <c r="F279" s="341">
        <f t="shared" si="13"/>
        <v>0</v>
      </c>
    </row>
    <row r="280" spans="1:6" ht="25.5">
      <c r="A280" s="330"/>
      <c r="B280" s="331" t="s">
        <v>432</v>
      </c>
      <c r="C280" s="332" t="s">
        <v>169</v>
      </c>
      <c r="D280" s="454">
        <v>1</v>
      </c>
      <c r="E280" s="340"/>
      <c r="F280" s="341">
        <f t="shared" si="13"/>
        <v>0</v>
      </c>
    </row>
    <row r="281" spans="1:6" ht="25.5">
      <c r="A281" s="330"/>
      <c r="B281" s="331" t="s">
        <v>433</v>
      </c>
      <c r="C281" s="332" t="s">
        <v>169</v>
      </c>
      <c r="D281" s="454">
        <v>1</v>
      </c>
      <c r="E281" s="340"/>
      <c r="F281" s="341">
        <f t="shared" si="13"/>
        <v>0</v>
      </c>
    </row>
    <row r="282" spans="1:6" ht="25.5">
      <c r="A282" s="330"/>
      <c r="B282" s="331" t="s">
        <v>434</v>
      </c>
      <c r="C282" s="332" t="s">
        <v>24</v>
      </c>
      <c r="D282" s="454">
        <v>10</v>
      </c>
      <c r="E282" s="340"/>
      <c r="F282" s="341">
        <f t="shared" si="13"/>
        <v>0</v>
      </c>
    </row>
    <row r="283" spans="1:6" ht="25.5">
      <c r="A283" s="330"/>
      <c r="B283" s="331" t="s">
        <v>435</v>
      </c>
      <c r="C283" s="332" t="s">
        <v>24</v>
      </c>
      <c r="D283" s="454">
        <v>7</v>
      </c>
      <c r="E283" s="340"/>
      <c r="F283" s="341">
        <f t="shared" si="13"/>
        <v>0</v>
      </c>
    </row>
    <row r="284" spans="1:6">
      <c r="A284" s="330"/>
      <c r="B284" s="331" t="s">
        <v>436</v>
      </c>
      <c r="C284" s="332" t="s">
        <v>24</v>
      </c>
      <c r="D284" s="454">
        <v>10</v>
      </c>
      <c r="E284" s="340"/>
      <c r="F284" s="341">
        <f t="shared" si="13"/>
        <v>0</v>
      </c>
    </row>
    <row r="285" spans="1:6">
      <c r="A285" s="330"/>
      <c r="B285" s="331" t="s">
        <v>437</v>
      </c>
      <c r="C285" s="332" t="s">
        <v>24</v>
      </c>
      <c r="D285" s="454">
        <v>2</v>
      </c>
      <c r="E285" s="340"/>
      <c r="F285" s="341">
        <f t="shared" si="13"/>
        <v>0</v>
      </c>
    </row>
    <row r="286" spans="1:6">
      <c r="A286" s="330"/>
      <c r="B286" s="331" t="s">
        <v>438</v>
      </c>
      <c r="C286" s="332" t="s">
        <v>24</v>
      </c>
      <c r="D286" s="454">
        <v>2</v>
      </c>
      <c r="E286" s="340"/>
      <c r="F286" s="341">
        <f t="shared" si="13"/>
        <v>0</v>
      </c>
    </row>
    <row r="287" spans="1:6" ht="51">
      <c r="A287" s="330">
        <v>21</v>
      </c>
      <c r="B287" s="331" t="s">
        <v>439</v>
      </c>
      <c r="C287" s="335"/>
      <c r="D287" s="455"/>
      <c r="E287" s="345"/>
      <c r="F287" s="345"/>
    </row>
    <row r="288" spans="1:6">
      <c r="A288" s="330"/>
      <c r="B288" s="331" t="s">
        <v>440</v>
      </c>
      <c r="C288" s="332" t="s">
        <v>228</v>
      </c>
      <c r="D288" s="454">
        <v>6</v>
      </c>
      <c r="E288" s="345"/>
      <c r="F288" s="341">
        <f t="shared" si="13"/>
        <v>0</v>
      </c>
    </row>
    <row r="289" spans="1:6">
      <c r="A289" s="330"/>
      <c r="B289" s="331" t="s">
        <v>441</v>
      </c>
      <c r="C289" s="332" t="s">
        <v>228</v>
      </c>
      <c r="D289" s="454">
        <v>72</v>
      </c>
      <c r="E289" s="341"/>
      <c r="F289" s="341">
        <f t="shared" si="13"/>
        <v>0</v>
      </c>
    </row>
    <row r="290" spans="1:6">
      <c r="A290" s="330"/>
      <c r="B290" s="331" t="s">
        <v>442</v>
      </c>
      <c r="C290" s="332" t="s">
        <v>228</v>
      </c>
      <c r="D290" s="454">
        <v>30</v>
      </c>
      <c r="E290" s="341"/>
      <c r="F290" s="341">
        <f t="shared" si="13"/>
        <v>0</v>
      </c>
    </row>
    <row r="291" spans="1:6">
      <c r="A291" s="330"/>
      <c r="B291" s="331" t="s">
        <v>443</v>
      </c>
      <c r="C291" s="332" t="s">
        <v>228</v>
      </c>
      <c r="D291" s="454">
        <v>60</v>
      </c>
      <c r="E291" s="341"/>
      <c r="F291" s="341">
        <f t="shared" si="13"/>
        <v>0</v>
      </c>
    </row>
    <row r="292" spans="1:6">
      <c r="A292" s="330"/>
      <c r="B292" s="331" t="s">
        <v>444</v>
      </c>
      <c r="C292" s="332" t="s">
        <v>228</v>
      </c>
      <c r="D292" s="454">
        <v>4</v>
      </c>
      <c r="E292" s="341"/>
      <c r="F292" s="341">
        <f t="shared" si="13"/>
        <v>0</v>
      </c>
    </row>
    <row r="293" spans="1:6">
      <c r="A293" s="330"/>
      <c r="B293" s="331" t="s">
        <v>445</v>
      </c>
      <c r="C293" s="332" t="s">
        <v>228</v>
      </c>
      <c r="D293" s="454">
        <v>4</v>
      </c>
      <c r="E293" s="341"/>
      <c r="F293" s="341">
        <f t="shared" si="13"/>
        <v>0</v>
      </c>
    </row>
    <row r="294" spans="1:6">
      <c r="A294" s="330"/>
      <c r="B294" s="331" t="s">
        <v>446</v>
      </c>
      <c r="C294" s="332" t="s">
        <v>228</v>
      </c>
      <c r="D294" s="454">
        <v>108</v>
      </c>
      <c r="E294" s="341"/>
      <c r="F294" s="341">
        <f t="shared" si="13"/>
        <v>0</v>
      </c>
    </row>
    <row r="295" spans="1:6">
      <c r="A295" s="330"/>
      <c r="B295" s="331" t="s">
        <v>447</v>
      </c>
      <c r="C295" s="332" t="s">
        <v>228</v>
      </c>
      <c r="D295" s="454">
        <v>18</v>
      </c>
      <c r="E295" s="341"/>
      <c r="F295" s="341">
        <f t="shared" si="13"/>
        <v>0</v>
      </c>
    </row>
    <row r="296" spans="1:6">
      <c r="A296" s="330"/>
      <c r="B296" s="331" t="s">
        <v>448</v>
      </c>
      <c r="C296" s="332" t="s">
        <v>228</v>
      </c>
      <c r="D296" s="454">
        <v>48</v>
      </c>
      <c r="E296" s="341"/>
      <c r="F296" s="341">
        <f t="shared" si="13"/>
        <v>0</v>
      </c>
    </row>
    <row r="297" spans="1:6" ht="76.5">
      <c r="A297" s="330">
        <v>22</v>
      </c>
      <c r="B297" s="331" t="s">
        <v>732</v>
      </c>
      <c r="C297" s="332" t="s">
        <v>169</v>
      </c>
      <c r="D297" s="454">
        <v>1</v>
      </c>
      <c r="E297" s="341"/>
      <c r="F297" s="341">
        <f t="shared" si="13"/>
        <v>0</v>
      </c>
    </row>
    <row r="298" spans="1:6" ht="79.5">
      <c r="A298" s="330">
        <v>23</v>
      </c>
      <c r="B298" s="331" t="s">
        <v>449</v>
      </c>
      <c r="C298" s="332" t="s">
        <v>450</v>
      </c>
      <c r="D298" s="454">
        <v>50</v>
      </c>
      <c r="E298" s="341"/>
      <c r="F298" s="341">
        <f t="shared" si="13"/>
        <v>0</v>
      </c>
    </row>
    <row r="299" spans="1:6" ht="76.5">
      <c r="A299" s="330">
        <v>24</v>
      </c>
      <c r="B299" s="331" t="s">
        <v>451</v>
      </c>
      <c r="C299" s="332"/>
      <c r="D299" s="454"/>
      <c r="E299" s="340"/>
      <c r="F299" s="340"/>
    </row>
    <row r="300" spans="1:6">
      <c r="A300" s="339"/>
      <c r="B300" s="331" t="s">
        <v>452</v>
      </c>
      <c r="C300" s="332" t="s">
        <v>228</v>
      </c>
      <c r="D300" s="454">
        <v>38</v>
      </c>
      <c r="E300" s="340"/>
      <c r="F300" s="341">
        <f t="shared" si="13"/>
        <v>0</v>
      </c>
    </row>
    <row r="301" spans="1:6">
      <c r="A301" s="339"/>
      <c r="B301" s="331" t="s">
        <v>453</v>
      </c>
      <c r="C301" s="332" t="s">
        <v>228</v>
      </c>
      <c r="D301" s="454">
        <v>12</v>
      </c>
      <c r="E301" s="340"/>
      <c r="F301" s="341">
        <f t="shared" si="13"/>
        <v>0</v>
      </c>
    </row>
    <row r="302" spans="1:6">
      <c r="A302" s="339"/>
      <c r="B302" s="331" t="s">
        <v>454</v>
      </c>
      <c r="C302" s="332" t="s">
        <v>228</v>
      </c>
      <c r="D302" s="454">
        <v>34</v>
      </c>
      <c r="E302" s="340"/>
      <c r="F302" s="341">
        <f t="shared" si="13"/>
        <v>0</v>
      </c>
    </row>
    <row r="303" spans="1:6">
      <c r="A303" s="339"/>
      <c r="B303" s="331" t="s">
        <v>455</v>
      </c>
      <c r="C303" s="332" t="s">
        <v>228</v>
      </c>
      <c r="D303" s="454">
        <v>2</v>
      </c>
      <c r="E303" s="340"/>
      <c r="F303" s="341">
        <f t="shared" si="13"/>
        <v>0</v>
      </c>
    </row>
    <row r="304" spans="1:6">
      <c r="A304" s="339"/>
      <c r="B304" s="331" t="s">
        <v>456</v>
      </c>
      <c r="C304" s="332" t="s">
        <v>228</v>
      </c>
      <c r="D304" s="454">
        <v>2</v>
      </c>
      <c r="E304" s="340"/>
      <c r="F304" s="341">
        <f t="shared" si="13"/>
        <v>0</v>
      </c>
    </row>
    <row r="305" spans="1:6">
      <c r="A305" s="339"/>
      <c r="B305" s="331" t="s">
        <v>457</v>
      </c>
      <c r="C305" s="332" t="s">
        <v>228</v>
      </c>
      <c r="D305" s="454">
        <v>60</v>
      </c>
      <c r="E305" s="340"/>
      <c r="F305" s="341">
        <f t="shared" si="13"/>
        <v>0</v>
      </c>
    </row>
    <row r="306" spans="1:6">
      <c r="A306" s="339"/>
      <c r="B306" s="331" t="s">
        <v>458</v>
      </c>
      <c r="C306" s="332" t="s">
        <v>228</v>
      </c>
      <c r="D306" s="454">
        <v>6</v>
      </c>
      <c r="E306" s="340"/>
      <c r="F306" s="341">
        <f t="shared" si="13"/>
        <v>0</v>
      </c>
    </row>
    <row r="307" spans="1:6">
      <c r="A307" s="339"/>
      <c r="B307" s="331" t="s">
        <v>459</v>
      </c>
      <c r="C307" s="332" t="s">
        <v>228</v>
      </c>
      <c r="D307" s="454">
        <v>24</v>
      </c>
      <c r="E307" s="340"/>
      <c r="F307" s="341">
        <f t="shared" si="13"/>
        <v>0</v>
      </c>
    </row>
    <row r="308" spans="1:6" ht="25.5">
      <c r="A308" s="339"/>
      <c r="B308" s="331" t="s">
        <v>460</v>
      </c>
      <c r="C308" s="332" t="s">
        <v>228</v>
      </c>
      <c r="D308" s="454">
        <v>50</v>
      </c>
      <c r="E308" s="340"/>
      <c r="F308" s="341">
        <f t="shared" si="13"/>
        <v>0</v>
      </c>
    </row>
    <row r="309" spans="1:6" ht="38.25">
      <c r="A309" s="330">
        <v>25</v>
      </c>
      <c r="B309" s="331" t="s">
        <v>461</v>
      </c>
      <c r="C309" s="332" t="s">
        <v>169</v>
      </c>
      <c r="D309" s="454">
        <v>1</v>
      </c>
      <c r="E309" s="340"/>
      <c r="F309" s="341">
        <f t="shared" si="13"/>
        <v>0</v>
      </c>
    </row>
    <row r="310" spans="1:6" ht="114.75">
      <c r="A310" s="330">
        <v>26</v>
      </c>
      <c r="B310" s="477" t="s">
        <v>883</v>
      </c>
      <c r="C310" s="332"/>
      <c r="D310" s="454"/>
      <c r="E310" s="340"/>
      <c r="F310" s="340"/>
    </row>
    <row r="311" spans="1:6">
      <c r="A311" s="330"/>
      <c r="B311" s="477" t="s">
        <v>884</v>
      </c>
      <c r="C311" s="332" t="s">
        <v>169</v>
      </c>
      <c r="D311" s="454">
        <v>2</v>
      </c>
      <c r="E311" s="340"/>
      <c r="F311" s="341">
        <f t="shared" si="13"/>
        <v>0</v>
      </c>
    </row>
    <row r="312" spans="1:6">
      <c r="A312" s="330"/>
      <c r="B312" s="477" t="s">
        <v>885</v>
      </c>
      <c r="C312" s="332" t="s">
        <v>169</v>
      </c>
      <c r="D312" s="454">
        <v>1</v>
      </c>
      <c r="E312" s="340"/>
      <c r="F312" s="341">
        <f t="shared" si="13"/>
        <v>0</v>
      </c>
    </row>
    <row r="313" spans="1:6" ht="102">
      <c r="A313" s="330">
        <v>27</v>
      </c>
      <c r="B313" s="331" t="s">
        <v>462</v>
      </c>
      <c r="C313" s="332"/>
      <c r="D313" s="454"/>
      <c r="E313" s="340"/>
      <c r="F313" s="340"/>
    </row>
    <row r="314" spans="1:6">
      <c r="A314" s="330"/>
      <c r="B314" s="331" t="s">
        <v>463</v>
      </c>
      <c r="C314" s="332" t="s">
        <v>24</v>
      </c>
      <c r="D314" s="455">
        <v>4</v>
      </c>
      <c r="E314" s="345"/>
      <c r="F314" s="341">
        <f t="shared" si="13"/>
        <v>0</v>
      </c>
    </row>
    <row r="315" spans="1:6">
      <c r="A315" s="330"/>
      <c r="B315" s="331" t="s">
        <v>464</v>
      </c>
      <c r="C315" s="332" t="s">
        <v>24</v>
      </c>
      <c r="D315" s="455">
        <v>4</v>
      </c>
      <c r="E315" s="345"/>
      <c r="F315" s="341">
        <f t="shared" si="13"/>
        <v>0</v>
      </c>
    </row>
    <row r="316" spans="1:6">
      <c r="A316" s="330"/>
      <c r="B316" s="331" t="s">
        <v>465</v>
      </c>
      <c r="C316" s="332" t="s">
        <v>24</v>
      </c>
      <c r="D316" s="455">
        <v>4</v>
      </c>
      <c r="E316" s="345"/>
      <c r="F316" s="341">
        <f t="shared" si="13"/>
        <v>0</v>
      </c>
    </row>
    <row r="317" spans="1:6" ht="25.5">
      <c r="A317" s="330"/>
      <c r="B317" s="331" t="s">
        <v>466</v>
      </c>
      <c r="C317" s="332" t="s">
        <v>24</v>
      </c>
      <c r="D317" s="454">
        <v>4</v>
      </c>
      <c r="E317" s="340"/>
      <c r="F317" s="341">
        <f t="shared" si="13"/>
        <v>0</v>
      </c>
    </row>
    <row r="318" spans="1:6" ht="25.5">
      <c r="A318" s="330">
        <v>28</v>
      </c>
      <c r="B318" s="331" t="s">
        <v>467</v>
      </c>
      <c r="C318" s="332" t="s">
        <v>169</v>
      </c>
      <c r="D318" s="454">
        <v>1</v>
      </c>
      <c r="E318" s="340"/>
      <c r="F318" s="341">
        <f t="shared" si="13"/>
        <v>0</v>
      </c>
    </row>
    <row r="319" spans="1:6" ht="51">
      <c r="A319" s="330">
        <v>29</v>
      </c>
      <c r="B319" s="331" t="s">
        <v>468</v>
      </c>
      <c r="C319" s="332" t="s">
        <v>169</v>
      </c>
      <c r="D319" s="454">
        <v>10</v>
      </c>
      <c r="E319" s="341"/>
      <c r="F319" s="341">
        <f t="shared" si="13"/>
        <v>0</v>
      </c>
    </row>
    <row r="320" spans="1:6" ht="25.5">
      <c r="A320" s="330">
        <v>30</v>
      </c>
      <c r="B320" s="331" t="s">
        <v>469</v>
      </c>
      <c r="C320" s="332"/>
      <c r="D320" s="454"/>
      <c r="E320" s="341"/>
      <c r="F320" s="341"/>
    </row>
    <row r="321" spans="1:6" ht="25.5">
      <c r="A321" s="334"/>
      <c r="B321" s="331" t="s">
        <v>470</v>
      </c>
      <c r="C321" s="332" t="s">
        <v>24</v>
      </c>
      <c r="D321" s="454">
        <v>2</v>
      </c>
      <c r="E321" s="341"/>
      <c r="F321" s="341">
        <f t="shared" si="13"/>
        <v>0</v>
      </c>
    </row>
    <row r="322" spans="1:6">
      <c r="A322" s="334"/>
      <c r="B322" s="331" t="s">
        <v>471</v>
      </c>
      <c r="C322" s="332" t="s">
        <v>24</v>
      </c>
      <c r="D322" s="454">
        <v>2</v>
      </c>
      <c r="E322" s="341"/>
      <c r="F322" s="341">
        <f t="shared" si="13"/>
        <v>0</v>
      </c>
    </row>
    <row r="323" spans="1:6" ht="63.75">
      <c r="A323" s="334"/>
      <c r="B323" s="331" t="s">
        <v>472</v>
      </c>
      <c r="C323" s="332" t="s">
        <v>169</v>
      </c>
      <c r="D323" s="454">
        <v>1</v>
      </c>
      <c r="E323" s="341"/>
      <c r="F323" s="341">
        <f t="shared" si="13"/>
        <v>0</v>
      </c>
    </row>
    <row r="324" spans="1:6" ht="25.5">
      <c r="A324" s="334"/>
      <c r="B324" s="331" t="s">
        <v>473</v>
      </c>
      <c r="C324" s="332" t="s">
        <v>24</v>
      </c>
      <c r="D324" s="454">
        <v>1</v>
      </c>
      <c r="E324" s="341"/>
      <c r="F324" s="341">
        <f t="shared" ref="F324:F334" si="14">D324*E324</f>
        <v>0</v>
      </c>
    </row>
    <row r="325" spans="1:6" ht="38.25">
      <c r="A325" s="334">
        <v>31</v>
      </c>
      <c r="B325" s="331" t="s">
        <v>474</v>
      </c>
      <c r="C325" s="332" t="s">
        <v>24</v>
      </c>
      <c r="D325" s="454">
        <v>60</v>
      </c>
      <c r="E325" s="341"/>
      <c r="F325" s="341">
        <f t="shared" si="14"/>
        <v>0</v>
      </c>
    </row>
    <row r="326" spans="1:6" ht="51">
      <c r="A326" s="334">
        <v>32</v>
      </c>
      <c r="B326" s="331" t="s">
        <v>475</v>
      </c>
      <c r="C326" s="332" t="s">
        <v>24</v>
      </c>
      <c r="D326" s="454">
        <v>20</v>
      </c>
      <c r="E326" s="341"/>
      <c r="F326" s="341">
        <f t="shared" si="14"/>
        <v>0</v>
      </c>
    </row>
    <row r="327" spans="1:6" ht="38.25">
      <c r="A327" s="334">
        <v>33</v>
      </c>
      <c r="B327" s="331" t="s">
        <v>476</v>
      </c>
      <c r="C327" s="332" t="s">
        <v>412</v>
      </c>
      <c r="D327" s="454">
        <v>1</v>
      </c>
      <c r="E327" s="341"/>
      <c r="F327" s="341">
        <f t="shared" si="14"/>
        <v>0</v>
      </c>
    </row>
    <row r="328" spans="1:6" ht="51">
      <c r="A328" s="334">
        <v>34</v>
      </c>
      <c r="B328" s="331" t="s">
        <v>477</v>
      </c>
      <c r="C328" s="332" t="s">
        <v>169</v>
      </c>
      <c r="D328" s="454">
        <v>1</v>
      </c>
      <c r="E328" s="341"/>
      <c r="F328" s="341">
        <f t="shared" si="14"/>
        <v>0</v>
      </c>
    </row>
    <row r="329" spans="1:6" ht="127.5">
      <c r="A329" s="334">
        <v>35</v>
      </c>
      <c r="B329" s="344" t="s">
        <v>478</v>
      </c>
      <c r="C329" s="332" t="s">
        <v>169</v>
      </c>
      <c r="D329" s="454">
        <v>1</v>
      </c>
      <c r="E329" s="341"/>
      <c r="F329" s="341">
        <f t="shared" si="14"/>
        <v>0</v>
      </c>
    </row>
    <row r="330" spans="1:6" ht="25.5">
      <c r="A330" s="334">
        <v>36</v>
      </c>
      <c r="B330" s="344" t="s">
        <v>479</v>
      </c>
      <c r="C330" s="332" t="s">
        <v>169</v>
      </c>
      <c r="D330" s="454">
        <v>1</v>
      </c>
      <c r="E330" s="341"/>
      <c r="F330" s="341">
        <f t="shared" si="14"/>
        <v>0</v>
      </c>
    </row>
    <row r="331" spans="1:6" ht="38.25">
      <c r="A331" s="334">
        <v>37</v>
      </c>
      <c r="B331" s="344" t="s">
        <v>480</v>
      </c>
      <c r="C331" s="332" t="s">
        <v>169</v>
      </c>
      <c r="D331" s="454">
        <v>1</v>
      </c>
      <c r="E331" s="341"/>
      <c r="F331" s="341">
        <f t="shared" si="14"/>
        <v>0</v>
      </c>
    </row>
    <row r="332" spans="1:6" ht="165.75">
      <c r="A332" s="334">
        <v>38</v>
      </c>
      <c r="B332" s="344" t="s">
        <v>481</v>
      </c>
      <c r="C332" s="332" t="s">
        <v>169</v>
      </c>
      <c r="D332" s="454">
        <v>1</v>
      </c>
      <c r="E332" s="341"/>
      <c r="F332" s="341">
        <f t="shared" si="14"/>
        <v>0</v>
      </c>
    </row>
    <row r="333" spans="1:6" ht="114.75">
      <c r="A333" s="334">
        <v>39</v>
      </c>
      <c r="B333" s="331" t="s">
        <v>482</v>
      </c>
      <c r="C333" s="332" t="s">
        <v>24</v>
      </c>
      <c r="D333" s="454">
        <v>3</v>
      </c>
      <c r="E333" s="341"/>
      <c r="F333" s="341">
        <f t="shared" si="14"/>
        <v>0</v>
      </c>
    </row>
    <row r="334" spans="1:6" ht="89.25">
      <c r="A334" s="334">
        <v>40</v>
      </c>
      <c r="B334" s="331" t="s">
        <v>483</v>
      </c>
      <c r="C334" s="332" t="s">
        <v>169</v>
      </c>
      <c r="D334" s="454">
        <v>1</v>
      </c>
      <c r="E334" s="341"/>
      <c r="F334" s="341">
        <f t="shared" si="14"/>
        <v>0</v>
      </c>
    </row>
    <row r="335" spans="1:6">
      <c r="A335" s="334"/>
      <c r="B335" s="331" t="s">
        <v>484</v>
      </c>
      <c r="C335" s="332"/>
      <c r="D335" s="454"/>
      <c r="E335" s="341"/>
      <c r="F335" s="341">
        <f>SUM(F214:F334)</f>
        <v>0</v>
      </c>
    </row>
    <row r="336" spans="1:6">
      <c r="A336" s="330"/>
      <c r="B336" s="331"/>
      <c r="C336" s="332"/>
      <c r="D336" s="454"/>
      <c r="E336" s="341"/>
      <c r="F336" s="341"/>
    </row>
    <row r="337" spans="1:6">
      <c r="A337" s="330" t="s">
        <v>485</v>
      </c>
      <c r="B337" s="331" t="s">
        <v>486</v>
      </c>
      <c r="C337" s="332"/>
      <c r="D337" s="454"/>
      <c r="E337" s="343"/>
      <c r="F337" s="340"/>
    </row>
    <row r="338" spans="1:6">
      <c r="A338" s="330"/>
      <c r="B338" s="331"/>
      <c r="C338" s="337"/>
      <c r="D338" s="456"/>
      <c r="E338" s="338"/>
      <c r="F338" s="338"/>
    </row>
    <row r="339" spans="1:6">
      <c r="A339" s="330"/>
      <c r="B339" s="331" t="s">
        <v>487</v>
      </c>
      <c r="C339" s="337"/>
      <c r="D339" s="456"/>
      <c r="E339" s="338"/>
      <c r="F339" s="338"/>
    </row>
    <row r="340" spans="1:6" ht="38.25">
      <c r="A340" s="334"/>
      <c r="B340" s="344" t="s">
        <v>488</v>
      </c>
      <c r="C340" s="332"/>
      <c r="D340" s="454"/>
      <c r="E340" s="340"/>
      <c r="F340" s="340"/>
    </row>
    <row r="341" spans="1:6" ht="51">
      <c r="A341" s="334"/>
      <c r="B341" s="344" t="s">
        <v>489</v>
      </c>
      <c r="C341" s="332"/>
      <c r="D341" s="454"/>
      <c r="E341" s="340"/>
      <c r="F341" s="340"/>
    </row>
    <row r="342" spans="1:6" ht="51">
      <c r="A342" s="334"/>
      <c r="B342" s="344" t="s">
        <v>490</v>
      </c>
      <c r="C342" s="332"/>
      <c r="D342" s="454"/>
      <c r="E342" s="340"/>
      <c r="F342" s="340"/>
    </row>
    <row r="343" spans="1:6" ht="51">
      <c r="A343" s="330">
        <v>1</v>
      </c>
      <c r="B343" s="453" t="s">
        <v>881</v>
      </c>
      <c r="C343" s="332" t="s">
        <v>412</v>
      </c>
      <c r="D343" s="454">
        <v>1</v>
      </c>
      <c r="E343" s="341"/>
      <c r="F343" s="341">
        <f t="shared" ref="F343:F378" si="15">D343*E343</f>
        <v>0</v>
      </c>
    </row>
    <row r="344" spans="1:6" ht="63.75">
      <c r="A344" s="339" t="s">
        <v>209</v>
      </c>
      <c r="B344" s="331" t="s">
        <v>491</v>
      </c>
      <c r="C344" s="332" t="s">
        <v>412</v>
      </c>
      <c r="D344" s="454">
        <v>2</v>
      </c>
      <c r="E344" s="341"/>
      <c r="F344" s="341">
        <f t="shared" si="15"/>
        <v>0</v>
      </c>
    </row>
    <row r="345" spans="1:6" ht="25.5">
      <c r="A345" s="339" t="s">
        <v>244</v>
      </c>
      <c r="B345" s="331" t="s">
        <v>492</v>
      </c>
      <c r="C345" s="332" t="s">
        <v>24</v>
      </c>
      <c r="D345" s="454">
        <v>1</v>
      </c>
      <c r="E345" s="341"/>
      <c r="F345" s="341">
        <f t="shared" si="15"/>
        <v>0</v>
      </c>
    </row>
    <row r="346" spans="1:6" ht="25.5">
      <c r="A346" s="339" t="s">
        <v>213</v>
      </c>
      <c r="B346" s="331" t="s">
        <v>493</v>
      </c>
      <c r="C346" s="332" t="s">
        <v>24</v>
      </c>
      <c r="D346" s="454">
        <v>1</v>
      </c>
      <c r="E346" s="341"/>
      <c r="F346" s="341">
        <f t="shared" si="15"/>
        <v>0</v>
      </c>
    </row>
    <row r="347" spans="1:6" ht="28.5">
      <c r="A347" s="330">
        <v>5</v>
      </c>
      <c r="B347" s="331" t="s">
        <v>494</v>
      </c>
      <c r="C347" s="332" t="s">
        <v>169</v>
      </c>
      <c r="D347" s="454">
        <v>1</v>
      </c>
      <c r="E347" s="341"/>
      <c r="F347" s="341">
        <f t="shared" si="15"/>
        <v>0</v>
      </c>
    </row>
    <row r="348" spans="1:6" ht="25.5">
      <c r="A348" s="339" t="s">
        <v>217</v>
      </c>
      <c r="B348" s="331" t="s">
        <v>495</v>
      </c>
      <c r="C348" s="332"/>
      <c r="D348" s="454"/>
      <c r="E348" s="341"/>
      <c r="F348" s="341"/>
    </row>
    <row r="349" spans="1:6">
      <c r="A349" s="339"/>
      <c r="B349" s="331" t="s">
        <v>496</v>
      </c>
      <c r="C349" s="332" t="s">
        <v>24</v>
      </c>
      <c r="D349" s="454">
        <v>1</v>
      </c>
      <c r="E349" s="341"/>
      <c r="F349" s="341">
        <f t="shared" si="15"/>
        <v>0</v>
      </c>
    </row>
    <row r="350" spans="1:6">
      <c r="A350" s="339"/>
      <c r="B350" s="331" t="s">
        <v>497</v>
      </c>
      <c r="C350" s="332" t="s">
        <v>24</v>
      </c>
      <c r="D350" s="454">
        <v>11</v>
      </c>
      <c r="E350" s="341"/>
      <c r="F350" s="341">
        <f t="shared" si="15"/>
        <v>0</v>
      </c>
    </row>
    <row r="351" spans="1:6">
      <c r="A351" s="339"/>
      <c r="B351" s="331" t="s">
        <v>498</v>
      </c>
      <c r="C351" s="332" t="s">
        <v>24</v>
      </c>
      <c r="D351" s="454">
        <v>5</v>
      </c>
      <c r="E351" s="341"/>
      <c r="F351" s="341">
        <f t="shared" si="15"/>
        <v>0</v>
      </c>
    </row>
    <row r="352" spans="1:6">
      <c r="A352" s="339"/>
      <c r="B352" s="331" t="s">
        <v>499</v>
      </c>
      <c r="C352" s="332" t="s">
        <v>24</v>
      </c>
      <c r="D352" s="454">
        <v>1</v>
      </c>
      <c r="E352" s="341"/>
      <c r="F352" s="341">
        <f t="shared" si="15"/>
        <v>0</v>
      </c>
    </row>
    <row r="353" spans="1:6">
      <c r="A353" s="339"/>
      <c r="B353" s="331" t="s">
        <v>500</v>
      </c>
      <c r="C353" s="332" t="s">
        <v>24</v>
      </c>
      <c r="D353" s="454">
        <v>2</v>
      </c>
      <c r="E353" s="341"/>
      <c r="F353" s="341">
        <f t="shared" si="15"/>
        <v>0</v>
      </c>
    </row>
    <row r="354" spans="1:6">
      <c r="A354" s="330"/>
      <c r="B354" s="331" t="s">
        <v>501</v>
      </c>
      <c r="C354" s="332" t="s">
        <v>24</v>
      </c>
      <c r="D354" s="454">
        <v>1</v>
      </c>
      <c r="E354" s="340"/>
      <c r="F354" s="341">
        <f t="shared" si="15"/>
        <v>0</v>
      </c>
    </row>
    <row r="355" spans="1:6">
      <c r="A355" s="330"/>
      <c r="B355" s="331" t="s">
        <v>502</v>
      </c>
      <c r="C355" s="332" t="s">
        <v>24</v>
      </c>
      <c r="D355" s="454">
        <v>1</v>
      </c>
      <c r="E355" s="340"/>
      <c r="F355" s="341">
        <f t="shared" si="15"/>
        <v>0</v>
      </c>
    </row>
    <row r="356" spans="1:6">
      <c r="A356" s="339"/>
      <c r="B356" s="331" t="s">
        <v>503</v>
      </c>
      <c r="C356" s="332" t="s">
        <v>24</v>
      </c>
      <c r="D356" s="454">
        <v>2</v>
      </c>
      <c r="E356" s="341"/>
      <c r="F356" s="341">
        <f t="shared" si="15"/>
        <v>0</v>
      </c>
    </row>
    <row r="357" spans="1:6">
      <c r="A357" s="330"/>
      <c r="B357" s="331" t="s">
        <v>504</v>
      </c>
      <c r="C357" s="332" t="s">
        <v>24</v>
      </c>
      <c r="D357" s="454">
        <v>1</v>
      </c>
      <c r="E357" s="340"/>
      <c r="F357" s="341">
        <f t="shared" si="15"/>
        <v>0</v>
      </c>
    </row>
    <row r="358" spans="1:6">
      <c r="A358" s="339"/>
      <c r="B358" s="331" t="s">
        <v>505</v>
      </c>
      <c r="C358" s="332" t="s">
        <v>24</v>
      </c>
      <c r="D358" s="454">
        <v>1</v>
      </c>
      <c r="E358" s="341"/>
      <c r="F358" s="341">
        <f t="shared" si="15"/>
        <v>0</v>
      </c>
    </row>
    <row r="359" spans="1:6">
      <c r="A359" s="330"/>
      <c r="B359" s="331" t="s">
        <v>506</v>
      </c>
      <c r="C359" s="332" t="s">
        <v>24</v>
      </c>
      <c r="D359" s="454">
        <v>2</v>
      </c>
      <c r="E359" s="340"/>
      <c r="F359" s="341">
        <f t="shared" si="15"/>
        <v>0</v>
      </c>
    </row>
    <row r="360" spans="1:6">
      <c r="A360" s="330"/>
      <c r="B360" s="331" t="s">
        <v>507</v>
      </c>
      <c r="C360" s="332" t="s">
        <v>24</v>
      </c>
      <c r="D360" s="454">
        <v>1</v>
      </c>
      <c r="E360" s="340"/>
      <c r="F360" s="341">
        <f t="shared" si="15"/>
        <v>0</v>
      </c>
    </row>
    <row r="361" spans="1:6" ht="57">
      <c r="A361" s="339" t="s">
        <v>219</v>
      </c>
      <c r="B361" s="331" t="s">
        <v>508</v>
      </c>
      <c r="C361" s="332" t="s">
        <v>315</v>
      </c>
      <c r="D361" s="454">
        <v>2</v>
      </c>
      <c r="E361" s="340"/>
      <c r="F361" s="341">
        <f t="shared" si="15"/>
        <v>0</v>
      </c>
    </row>
    <row r="362" spans="1:6" ht="63.75">
      <c r="A362" s="346">
        <v>8</v>
      </c>
      <c r="B362" s="331" t="s">
        <v>733</v>
      </c>
      <c r="C362" s="332"/>
      <c r="D362" s="454"/>
      <c r="E362" s="345"/>
      <c r="F362" s="345"/>
    </row>
    <row r="363" spans="1:6">
      <c r="A363" s="330"/>
      <c r="B363" s="331" t="s">
        <v>509</v>
      </c>
      <c r="C363" s="332" t="s">
        <v>228</v>
      </c>
      <c r="D363" s="454">
        <v>22</v>
      </c>
      <c r="E363" s="341"/>
      <c r="F363" s="341">
        <f t="shared" si="15"/>
        <v>0</v>
      </c>
    </row>
    <row r="364" spans="1:6">
      <c r="A364" s="330"/>
      <c r="B364" s="331" t="s">
        <v>510</v>
      </c>
      <c r="C364" s="332" t="s">
        <v>228</v>
      </c>
      <c r="D364" s="454">
        <v>150</v>
      </c>
      <c r="E364" s="341"/>
      <c r="F364" s="341">
        <f t="shared" si="15"/>
        <v>0</v>
      </c>
    </row>
    <row r="365" spans="1:6">
      <c r="A365" s="330"/>
      <c r="B365" s="331" t="s">
        <v>511</v>
      </c>
      <c r="C365" s="332" t="s">
        <v>228</v>
      </c>
      <c r="D365" s="454">
        <v>150</v>
      </c>
      <c r="E365" s="341"/>
      <c r="F365" s="341">
        <f t="shared" si="15"/>
        <v>0</v>
      </c>
    </row>
    <row r="366" spans="1:6" ht="76.5">
      <c r="A366" s="330">
        <v>9</v>
      </c>
      <c r="B366" s="331" t="s">
        <v>512</v>
      </c>
      <c r="C366" s="332"/>
      <c r="D366" s="454"/>
      <c r="E366" s="340"/>
      <c r="F366" s="340"/>
    </row>
    <row r="367" spans="1:6">
      <c r="A367" s="339"/>
      <c r="B367" s="331" t="s">
        <v>452</v>
      </c>
      <c r="C367" s="332" t="s">
        <v>228</v>
      </c>
      <c r="D367" s="454">
        <v>10</v>
      </c>
      <c r="E367" s="340"/>
      <c r="F367" s="341">
        <f t="shared" si="15"/>
        <v>0</v>
      </c>
    </row>
    <row r="368" spans="1:6">
      <c r="A368" s="339"/>
      <c r="B368" s="331" t="s">
        <v>453</v>
      </c>
      <c r="C368" s="332" t="s">
        <v>228</v>
      </c>
      <c r="D368" s="454">
        <v>100</v>
      </c>
      <c r="E368" s="340"/>
      <c r="F368" s="341">
        <f t="shared" si="15"/>
        <v>0</v>
      </c>
    </row>
    <row r="369" spans="1:6">
      <c r="A369" s="339"/>
      <c r="B369" s="331" t="s">
        <v>454</v>
      </c>
      <c r="C369" s="332" t="s">
        <v>228</v>
      </c>
      <c r="D369" s="454">
        <v>100</v>
      </c>
      <c r="E369" s="340"/>
      <c r="F369" s="341">
        <f t="shared" si="15"/>
        <v>0</v>
      </c>
    </row>
    <row r="370" spans="1:6" ht="25.5">
      <c r="A370" s="339"/>
      <c r="B370" s="331" t="s">
        <v>460</v>
      </c>
      <c r="C370" s="332" t="s">
        <v>228</v>
      </c>
      <c r="D370" s="454">
        <v>50</v>
      </c>
      <c r="E370" s="340"/>
      <c r="F370" s="341">
        <f t="shared" si="15"/>
        <v>0</v>
      </c>
    </row>
    <row r="371" spans="1:6" ht="38.25">
      <c r="A371" s="330">
        <v>10</v>
      </c>
      <c r="B371" s="331" t="s">
        <v>513</v>
      </c>
      <c r="C371" s="332" t="s">
        <v>228</v>
      </c>
      <c r="D371" s="454">
        <v>150</v>
      </c>
      <c r="E371" s="340"/>
      <c r="F371" s="341">
        <f t="shared" si="15"/>
        <v>0</v>
      </c>
    </row>
    <row r="372" spans="1:6" ht="51">
      <c r="A372" s="330">
        <v>11</v>
      </c>
      <c r="B372" s="331" t="s">
        <v>468</v>
      </c>
      <c r="C372" s="332" t="s">
        <v>169</v>
      </c>
      <c r="D372" s="454">
        <v>4</v>
      </c>
      <c r="E372" s="341"/>
      <c r="F372" s="341">
        <f t="shared" si="15"/>
        <v>0</v>
      </c>
    </row>
    <row r="373" spans="1:6" ht="38.25">
      <c r="A373" s="334">
        <v>12</v>
      </c>
      <c r="B373" s="331" t="s">
        <v>476</v>
      </c>
      <c r="C373" s="332" t="s">
        <v>412</v>
      </c>
      <c r="D373" s="454">
        <v>1</v>
      </c>
      <c r="E373" s="341"/>
      <c r="F373" s="341">
        <f t="shared" si="15"/>
        <v>0</v>
      </c>
    </row>
    <row r="374" spans="1:6">
      <c r="A374" s="334">
        <v>13</v>
      </c>
      <c r="B374" s="331" t="s">
        <v>514</v>
      </c>
      <c r="C374" s="332" t="s">
        <v>169</v>
      </c>
      <c r="D374" s="454">
        <v>1</v>
      </c>
      <c r="E374" s="341"/>
      <c r="F374" s="341">
        <f t="shared" si="15"/>
        <v>0</v>
      </c>
    </row>
    <row r="375" spans="1:6" ht="38.25">
      <c r="A375" s="334">
        <v>14</v>
      </c>
      <c r="B375" s="344" t="s">
        <v>734</v>
      </c>
      <c r="C375" s="332" t="s">
        <v>169</v>
      </c>
      <c r="D375" s="454">
        <v>1</v>
      </c>
      <c r="E375" s="341"/>
      <c r="F375" s="341">
        <f t="shared" si="15"/>
        <v>0</v>
      </c>
    </row>
    <row r="376" spans="1:6" ht="25.5">
      <c r="A376" s="334">
        <v>15</v>
      </c>
      <c r="B376" s="344" t="s">
        <v>515</v>
      </c>
      <c r="C376" s="332" t="s">
        <v>169</v>
      </c>
      <c r="D376" s="454">
        <v>1</v>
      </c>
      <c r="E376" s="341"/>
      <c r="F376" s="341">
        <f t="shared" si="15"/>
        <v>0</v>
      </c>
    </row>
    <row r="377" spans="1:6" ht="89.25">
      <c r="A377" s="334">
        <v>16</v>
      </c>
      <c r="B377" s="344" t="s">
        <v>516</v>
      </c>
      <c r="C377" s="332" t="s">
        <v>169</v>
      </c>
      <c r="D377" s="454">
        <v>1</v>
      </c>
      <c r="E377" s="341"/>
      <c r="F377" s="341">
        <f t="shared" si="15"/>
        <v>0</v>
      </c>
    </row>
    <row r="378" spans="1:6">
      <c r="A378" s="334">
        <v>17</v>
      </c>
      <c r="B378" s="331" t="s">
        <v>517</v>
      </c>
      <c r="C378" s="332" t="s">
        <v>169</v>
      </c>
      <c r="D378" s="454">
        <v>1</v>
      </c>
      <c r="E378" s="340"/>
      <c r="F378" s="341">
        <f t="shared" si="15"/>
        <v>0</v>
      </c>
    </row>
    <row r="379" spans="1:6">
      <c r="A379" s="330"/>
      <c r="B379" s="344" t="s">
        <v>518</v>
      </c>
      <c r="C379" s="332"/>
      <c r="D379" s="454"/>
      <c r="E379" s="340"/>
      <c r="F379" s="340">
        <f>SUM(F343:F378)</f>
        <v>0</v>
      </c>
    </row>
    <row r="380" spans="1:6">
      <c r="A380" s="330"/>
      <c r="B380" s="344"/>
      <c r="C380" s="332"/>
      <c r="D380" s="454"/>
      <c r="E380" s="340"/>
      <c r="F380" s="340"/>
    </row>
    <row r="381" spans="1:6" ht="25.5">
      <c r="A381" s="330" t="s">
        <v>519</v>
      </c>
      <c r="B381" s="331" t="s">
        <v>520</v>
      </c>
      <c r="C381" s="332"/>
      <c r="D381" s="454"/>
      <c r="E381" s="340"/>
      <c r="F381" s="347"/>
    </row>
    <row r="382" spans="1:6">
      <c r="A382" s="330"/>
      <c r="B382" s="331"/>
      <c r="C382" s="337"/>
      <c r="D382" s="456"/>
      <c r="E382" s="338"/>
      <c r="F382" s="338"/>
    </row>
    <row r="383" spans="1:6" ht="38.25">
      <c r="A383" s="334"/>
      <c r="B383" s="344" t="s">
        <v>521</v>
      </c>
      <c r="C383" s="332"/>
      <c r="D383" s="454"/>
      <c r="E383" s="340"/>
      <c r="F383" s="340"/>
    </row>
    <row r="384" spans="1:6" ht="63.75">
      <c r="A384" s="330">
        <v>1</v>
      </c>
      <c r="B384" s="331" t="s">
        <v>522</v>
      </c>
      <c r="C384" s="332" t="s">
        <v>169</v>
      </c>
      <c r="D384" s="454">
        <v>1</v>
      </c>
      <c r="E384" s="340"/>
      <c r="F384" s="341">
        <f t="shared" ref="F384:F402" si="16">D384*E384</f>
        <v>0</v>
      </c>
    </row>
    <row r="385" spans="1:6" ht="25.5">
      <c r="A385" s="339" t="s">
        <v>209</v>
      </c>
      <c r="B385" s="331" t="s">
        <v>523</v>
      </c>
      <c r="C385" s="332" t="s">
        <v>24</v>
      </c>
      <c r="D385" s="454">
        <v>1</v>
      </c>
      <c r="E385" s="341"/>
      <c r="F385" s="341">
        <f t="shared" si="16"/>
        <v>0</v>
      </c>
    </row>
    <row r="386" spans="1:6" ht="127.5">
      <c r="A386" s="346">
        <v>3</v>
      </c>
      <c r="B386" s="331" t="s">
        <v>524</v>
      </c>
      <c r="C386" s="332" t="s">
        <v>169</v>
      </c>
      <c r="D386" s="454">
        <v>1</v>
      </c>
      <c r="E386" s="340"/>
      <c r="F386" s="341">
        <f t="shared" si="16"/>
        <v>0</v>
      </c>
    </row>
    <row r="387" spans="1:6" ht="89.25">
      <c r="A387" s="330">
        <v>4</v>
      </c>
      <c r="B387" s="331" t="s">
        <v>525</v>
      </c>
      <c r="C387" s="332" t="s">
        <v>169</v>
      </c>
      <c r="D387" s="454">
        <v>1</v>
      </c>
      <c r="E387" s="340"/>
      <c r="F387" s="341">
        <f t="shared" si="16"/>
        <v>0</v>
      </c>
    </row>
    <row r="388" spans="1:6" ht="63.75">
      <c r="A388" s="346">
        <v>5</v>
      </c>
      <c r="B388" s="331" t="s">
        <v>735</v>
      </c>
      <c r="C388" s="335"/>
      <c r="D388" s="455"/>
      <c r="E388" s="345"/>
      <c r="F388" s="345"/>
    </row>
    <row r="389" spans="1:6">
      <c r="A389" s="330"/>
      <c r="B389" s="331" t="s">
        <v>526</v>
      </c>
      <c r="C389" s="332" t="s">
        <v>228</v>
      </c>
      <c r="D389" s="454">
        <v>2</v>
      </c>
      <c r="E389" s="341"/>
      <c r="F389" s="341">
        <f t="shared" si="16"/>
        <v>0</v>
      </c>
    </row>
    <row r="390" spans="1:6">
      <c r="A390" s="330"/>
      <c r="B390" s="331" t="s">
        <v>527</v>
      </c>
      <c r="C390" s="332" t="s">
        <v>228</v>
      </c>
      <c r="D390" s="454">
        <v>23</v>
      </c>
      <c r="E390" s="341"/>
      <c r="F390" s="341">
        <f t="shared" si="16"/>
        <v>0</v>
      </c>
    </row>
    <row r="391" spans="1:6">
      <c r="A391" s="330"/>
      <c r="B391" s="331" t="s">
        <v>528</v>
      </c>
      <c r="C391" s="332" t="s">
        <v>228</v>
      </c>
      <c r="D391" s="454">
        <v>4</v>
      </c>
      <c r="E391" s="341"/>
      <c r="F391" s="341">
        <f t="shared" si="16"/>
        <v>0</v>
      </c>
    </row>
    <row r="392" spans="1:6" ht="51">
      <c r="A392" s="330">
        <v>6</v>
      </c>
      <c r="B392" s="331" t="s">
        <v>468</v>
      </c>
      <c r="C392" s="332" t="s">
        <v>169</v>
      </c>
      <c r="D392" s="454">
        <v>1</v>
      </c>
      <c r="E392" s="341"/>
      <c r="F392" s="341">
        <f t="shared" si="16"/>
        <v>0</v>
      </c>
    </row>
    <row r="393" spans="1:6" ht="25.5">
      <c r="A393" s="330">
        <v>7</v>
      </c>
      <c r="B393" s="331" t="s">
        <v>529</v>
      </c>
      <c r="C393" s="332" t="s">
        <v>169</v>
      </c>
      <c r="D393" s="454">
        <v>1</v>
      </c>
      <c r="E393" s="340"/>
      <c r="F393" s="341">
        <f t="shared" si="16"/>
        <v>0</v>
      </c>
    </row>
    <row r="394" spans="1:6" ht="38.25">
      <c r="A394" s="330">
        <v>8</v>
      </c>
      <c r="B394" s="331" t="s">
        <v>530</v>
      </c>
      <c r="C394" s="332"/>
      <c r="D394" s="454"/>
      <c r="E394" s="340"/>
      <c r="F394" s="340"/>
    </row>
    <row r="395" spans="1:6">
      <c r="A395" s="330"/>
      <c r="B395" s="331" t="s">
        <v>531</v>
      </c>
      <c r="C395" s="332" t="s">
        <v>24</v>
      </c>
      <c r="D395" s="454">
        <v>2</v>
      </c>
      <c r="E395" s="340"/>
      <c r="F395" s="341">
        <f t="shared" si="16"/>
        <v>0</v>
      </c>
    </row>
    <row r="396" spans="1:6">
      <c r="A396" s="330"/>
      <c r="B396" s="331" t="s">
        <v>532</v>
      </c>
      <c r="C396" s="332" t="s">
        <v>24</v>
      </c>
      <c r="D396" s="454">
        <v>1</v>
      </c>
      <c r="E396" s="340"/>
      <c r="F396" s="341">
        <f t="shared" si="16"/>
        <v>0</v>
      </c>
    </row>
    <row r="397" spans="1:6">
      <c r="A397" s="330"/>
      <c r="B397" s="331" t="s">
        <v>533</v>
      </c>
      <c r="C397" s="332" t="s">
        <v>24</v>
      </c>
      <c r="D397" s="454">
        <v>1</v>
      </c>
      <c r="E397" s="340"/>
      <c r="F397" s="341">
        <f t="shared" si="16"/>
        <v>0</v>
      </c>
    </row>
    <row r="398" spans="1:6" ht="38.25">
      <c r="A398" s="330">
        <v>9</v>
      </c>
      <c r="B398" s="331" t="s">
        <v>534</v>
      </c>
      <c r="C398" s="332" t="s">
        <v>169</v>
      </c>
      <c r="D398" s="454">
        <v>1</v>
      </c>
      <c r="E398" s="340"/>
      <c r="F398" s="341">
        <f t="shared" si="16"/>
        <v>0</v>
      </c>
    </row>
    <row r="399" spans="1:6" ht="127.5">
      <c r="A399" s="330">
        <v>10</v>
      </c>
      <c r="B399" s="331" t="s">
        <v>535</v>
      </c>
      <c r="C399" s="332"/>
      <c r="D399" s="454"/>
      <c r="E399" s="340"/>
      <c r="F399" s="340"/>
    </row>
    <row r="400" spans="1:6">
      <c r="A400" s="330"/>
      <c r="B400" s="331" t="s">
        <v>536</v>
      </c>
      <c r="C400" s="332" t="s">
        <v>228</v>
      </c>
      <c r="D400" s="454">
        <v>40</v>
      </c>
      <c r="E400" s="340"/>
      <c r="F400" s="341">
        <f t="shared" si="16"/>
        <v>0</v>
      </c>
    </row>
    <row r="401" spans="1:6" ht="63.75">
      <c r="A401" s="330">
        <v>11</v>
      </c>
      <c r="B401" s="331" t="s">
        <v>537</v>
      </c>
      <c r="C401" s="332" t="s">
        <v>24</v>
      </c>
      <c r="D401" s="454">
        <v>1</v>
      </c>
      <c r="E401" s="340"/>
      <c r="F401" s="341">
        <f t="shared" si="16"/>
        <v>0</v>
      </c>
    </row>
    <row r="402" spans="1:6" ht="51">
      <c r="A402" s="330">
        <v>12</v>
      </c>
      <c r="B402" s="331" t="s">
        <v>538</v>
      </c>
      <c r="C402" s="332" t="s">
        <v>169</v>
      </c>
      <c r="D402" s="454">
        <v>1</v>
      </c>
      <c r="E402" s="340"/>
      <c r="F402" s="341">
        <f t="shared" si="16"/>
        <v>0</v>
      </c>
    </row>
    <row r="403" spans="1:6">
      <c r="A403" s="330"/>
      <c r="B403" s="331" t="s">
        <v>539</v>
      </c>
      <c r="C403" s="337"/>
      <c r="D403" s="456"/>
      <c r="E403" s="338"/>
      <c r="F403" s="347">
        <f>SUM(F384:F402)</f>
        <v>0</v>
      </c>
    </row>
    <row r="404" spans="1:6">
      <c r="A404" s="330"/>
      <c r="B404" s="331"/>
      <c r="C404" s="332"/>
      <c r="D404" s="454"/>
      <c r="E404" s="340"/>
      <c r="F404" s="340"/>
    </row>
    <row r="405" spans="1:6" ht="25.5">
      <c r="A405" s="330" t="s">
        <v>540</v>
      </c>
      <c r="B405" s="331" t="s">
        <v>541</v>
      </c>
      <c r="C405" s="332"/>
      <c r="D405" s="454"/>
      <c r="E405" s="340"/>
      <c r="F405" s="340"/>
    </row>
    <row r="406" spans="1:6">
      <c r="A406" s="330"/>
      <c r="B406" s="331"/>
      <c r="C406" s="332"/>
      <c r="D406" s="454"/>
      <c r="E406" s="340"/>
      <c r="F406" s="340"/>
    </row>
    <row r="407" spans="1:6" ht="89.25">
      <c r="A407" s="330">
        <v>1</v>
      </c>
      <c r="B407" s="331" t="s">
        <v>542</v>
      </c>
      <c r="C407" s="332"/>
      <c r="D407" s="454"/>
      <c r="E407" s="341"/>
      <c r="F407" s="341"/>
    </row>
    <row r="408" spans="1:6">
      <c r="A408" s="330" t="s">
        <v>543</v>
      </c>
      <c r="B408" s="331" t="s">
        <v>544</v>
      </c>
      <c r="C408" s="332"/>
      <c r="D408" s="454"/>
      <c r="E408" s="341"/>
      <c r="F408" s="341"/>
    </row>
    <row r="409" spans="1:6" ht="51">
      <c r="A409" s="330"/>
      <c r="B409" s="331" t="s">
        <v>545</v>
      </c>
      <c r="C409" s="332" t="s">
        <v>24</v>
      </c>
      <c r="D409" s="454">
        <v>2</v>
      </c>
      <c r="E409" s="341"/>
      <c r="F409" s="341">
        <f t="shared" ref="F409:F425" si="17">D409*E409</f>
        <v>0</v>
      </c>
    </row>
    <row r="410" spans="1:6">
      <c r="A410" s="330"/>
      <c r="B410" s="331" t="s">
        <v>546</v>
      </c>
      <c r="C410" s="332" t="s">
        <v>24</v>
      </c>
      <c r="D410" s="454">
        <v>2</v>
      </c>
      <c r="E410" s="341"/>
      <c r="F410" s="341">
        <f t="shared" si="17"/>
        <v>0</v>
      </c>
    </row>
    <row r="411" spans="1:6">
      <c r="A411" s="330"/>
      <c r="B411" s="331" t="s">
        <v>547</v>
      </c>
      <c r="C411" s="332" t="s">
        <v>24</v>
      </c>
      <c r="D411" s="454">
        <v>2</v>
      </c>
      <c r="E411" s="341"/>
      <c r="F411" s="341">
        <f t="shared" si="17"/>
        <v>0</v>
      </c>
    </row>
    <row r="412" spans="1:6">
      <c r="A412" s="330"/>
      <c r="B412" s="331" t="s">
        <v>548</v>
      </c>
      <c r="C412" s="332" t="s">
        <v>24</v>
      </c>
      <c r="D412" s="454">
        <v>2</v>
      </c>
      <c r="E412" s="341"/>
      <c r="F412" s="341">
        <f t="shared" si="17"/>
        <v>0</v>
      </c>
    </row>
    <row r="413" spans="1:6">
      <c r="A413" s="330"/>
      <c r="B413" s="331" t="s">
        <v>549</v>
      </c>
      <c r="C413" s="332" t="s">
        <v>24</v>
      </c>
      <c r="D413" s="454">
        <v>6</v>
      </c>
      <c r="E413" s="341"/>
      <c r="F413" s="341">
        <f t="shared" si="17"/>
        <v>0</v>
      </c>
    </row>
    <row r="414" spans="1:6">
      <c r="A414" s="330"/>
      <c r="B414" s="331" t="s">
        <v>550</v>
      </c>
      <c r="C414" s="332" t="s">
        <v>24</v>
      </c>
      <c r="D414" s="454">
        <v>26</v>
      </c>
      <c r="E414" s="341"/>
      <c r="F414" s="341">
        <f t="shared" si="17"/>
        <v>0</v>
      </c>
    </row>
    <row r="415" spans="1:6" ht="15.75">
      <c r="A415" s="330"/>
      <c r="B415" s="331" t="s">
        <v>551</v>
      </c>
      <c r="C415" s="332" t="s">
        <v>24</v>
      </c>
      <c r="D415" s="454">
        <v>2</v>
      </c>
      <c r="E415" s="341"/>
      <c r="F415" s="341">
        <f t="shared" si="17"/>
        <v>0</v>
      </c>
    </row>
    <row r="416" spans="1:6" ht="15.75">
      <c r="A416" s="330"/>
      <c r="B416" s="331" t="s">
        <v>552</v>
      </c>
      <c r="C416" s="332" t="s">
        <v>24</v>
      </c>
      <c r="D416" s="454">
        <v>2</v>
      </c>
      <c r="E416" s="341"/>
      <c r="F416" s="341">
        <f t="shared" si="17"/>
        <v>0</v>
      </c>
    </row>
    <row r="417" spans="1:6">
      <c r="A417" s="330"/>
      <c r="B417" s="331" t="s">
        <v>553</v>
      </c>
      <c r="C417" s="332" t="s">
        <v>24</v>
      </c>
      <c r="D417" s="454">
        <v>5</v>
      </c>
      <c r="E417" s="341"/>
      <c r="F417" s="341">
        <f t="shared" si="17"/>
        <v>0</v>
      </c>
    </row>
    <row r="418" spans="1:6">
      <c r="A418" s="330"/>
      <c r="B418" s="331" t="s">
        <v>554</v>
      </c>
      <c r="C418" s="332" t="s">
        <v>24</v>
      </c>
      <c r="D418" s="454">
        <v>2</v>
      </c>
      <c r="E418" s="341"/>
      <c r="F418" s="341">
        <f t="shared" si="17"/>
        <v>0</v>
      </c>
    </row>
    <row r="419" spans="1:6">
      <c r="A419" s="330" t="s">
        <v>555</v>
      </c>
      <c r="B419" s="331" t="s">
        <v>556</v>
      </c>
      <c r="C419" s="332"/>
      <c r="D419" s="454"/>
      <c r="E419" s="341"/>
      <c r="F419" s="341"/>
    </row>
    <row r="420" spans="1:6" ht="38.25">
      <c r="A420" s="330"/>
      <c r="B420" s="331" t="s">
        <v>557</v>
      </c>
      <c r="C420" s="332" t="s">
        <v>315</v>
      </c>
      <c r="D420" s="454">
        <v>2</v>
      </c>
      <c r="E420" s="341"/>
      <c r="F420" s="341">
        <f t="shared" si="17"/>
        <v>0</v>
      </c>
    </row>
    <row r="421" spans="1:6">
      <c r="A421" s="330"/>
      <c r="B421" s="331" t="s">
        <v>558</v>
      </c>
      <c r="C421" s="332" t="s">
        <v>315</v>
      </c>
      <c r="D421" s="454">
        <v>2</v>
      </c>
      <c r="E421" s="341"/>
      <c r="F421" s="341">
        <f t="shared" si="17"/>
        <v>0</v>
      </c>
    </row>
    <row r="422" spans="1:6" ht="15.75">
      <c r="A422" s="330"/>
      <c r="B422" s="331" t="s">
        <v>559</v>
      </c>
      <c r="C422" s="332" t="s">
        <v>315</v>
      </c>
      <c r="D422" s="454">
        <v>2</v>
      </c>
      <c r="E422" s="341"/>
      <c r="F422" s="341">
        <f t="shared" si="17"/>
        <v>0</v>
      </c>
    </row>
    <row r="423" spans="1:6">
      <c r="A423" s="330"/>
      <c r="B423" s="331" t="s">
        <v>560</v>
      </c>
      <c r="C423" s="332" t="s">
        <v>24</v>
      </c>
      <c r="D423" s="454">
        <v>4</v>
      </c>
      <c r="E423" s="341"/>
      <c r="F423" s="341">
        <f t="shared" si="17"/>
        <v>0</v>
      </c>
    </row>
    <row r="424" spans="1:6">
      <c r="A424" s="330"/>
      <c r="B424" s="331" t="s">
        <v>561</v>
      </c>
      <c r="C424" s="332" t="s">
        <v>24</v>
      </c>
      <c r="D424" s="454">
        <v>2</v>
      </c>
      <c r="E424" s="341"/>
      <c r="F424" s="341">
        <f t="shared" si="17"/>
        <v>0</v>
      </c>
    </row>
    <row r="425" spans="1:6">
      <c r="A425" s="330"/>
      <c r="B425" s="331" t="s">
        <v>562</v>
      </c>
      <c r="C425" s="332" t="s">
        <v>24</v>
      </c>
      <c r="D425" s="454">
        <v>2</v>
      </c>
      <c r="E425" s="341"/>
      <c r="F425" s="341">
        <f t="shared" si="17"/>
        <v>0</v>
      </c>
    </row>
    <row r="426" spans="1:6" ht="76.5">
      <c r="A426" s="330">
        <v>3</v>
      </c>
      <c r="B426" s="331" t="s">
        <v>563</v>
      </c>
      <c r="C426" s="332"/>
      <c r="D426" s="454"/>
      <c r="E426" s="341"/>
      <c r="F426" s="341"/>
    </row>
    <row r="427" spans="1:6">
      <c r="A427" s="330"/>
      <c r="B427" s="331" t="s">
        <v>564</v>
      </c>
      <c r="C427" s="332"/>
      <c r="D427" s="454"/>
      <c r="E427" s="341"/>
      <c r="F427" s="341"/>
    </row>
    <row r="428" spans="1:6">
      <c r="A428" s="330"/>
      <c r="B428" s="331" t="s">
        <v>565</v>
      </c>
      <c r="C428" s="332"/>
      <c r="D428" s="454"/>
      <c r="E428" s="341"/>
      <c r="F428" s="341"/>
    </row>
    <row r="429" spans="1:6" ht="15.75">
      <c r="A429" s="330"/>
      <c r="B429" s="331" t="s">
        <v>566</v>
      </c>
      <c r="C429" s="332"/>
      <c r="D429" s="454"/>
      <c r="E429" s="341"/>
      <c r="F429" s="341"/>
    </row>
    <row r="430" spans="1:6">
      <c r="A430" s="330"/>
      <c r="B430" s="331" t="s">
        <v>567</v>
      </c>
      <c r="C430" s="332"/>
      <c r="D430" s="454"/>
      <c r="E430" s="341"/>
      <c r="F430" s="341"/>
    </row>
    <row r="431" spans="1:6">
      <c r="A431" s="330"/>
      <c r="B431" s="331"/>
      <c r="C431" s="332" t="s">
        <v>169</v>
      </c>
      <c r="D431" s="454">
        <v>1</v>
      </c>
      <c r="E431" s="341"/>
      <c r="F431" s="341">
        <f t="shared" ref="F431" si="18">D431*E431</f>
        <v>0</v>
      </c>
    </row>
    <row r="432" spans="1:6" ht="38.25">
      <c r="A432" s="334">
        <v>4</v>
      </c>
      <c r="B432" s="331" t="s">
        <v>568</v>
      </c>
      <c r="C432" s="332"/>
      <c r="D432" s="454"/>
      <c r="E432" s="348"/>
      <c r="F432" s="348"/>
    </row>
    <row r="433" spans="1:6">
      <c r="A433" s="334"/>
      <c r="B433" s="331" t="s">
        <v>569</v>
      </c>
      <c r="C433" s="332"/>
      <c r="D433" s="454"/>
      <c r="E433" s="348"/>
      <c r="F433" s="348"/>
    </row>
    <row r="434" spans="1:6" ht="15.75">
      <c r="A434" s="330"/>
      <c r="B434" s="331" t="s">
        <v>570</v>
      </c>
      <c r="C434" s="332"/>
      <c r="D434" s="454"/>
      <c r="E434" s="340"/>
      <c r="F434" s="341"/>
    </row>
    <row r="435" spans="1:6">
      <c r="A435" s="330"/>
      <c r="B435" s="331" t="s">
        <v>571</v>
      </c>
      <c r="C435" s="332"/>
      <c r="D435" s="454"/>
      <c r="E435" s="340"/>
      <c r="F435" s="341"/>
    </row>
    <row r="436" spans="1:6">
      <c r="A436" s="330"/>
      <c r="B436" s="331"/>
      <c r="C436" s="332" t="s">
        <v>169</v>
      </c>
      <c r="D436" s="454">
        <v>1</v>
      </c>
      <c r="E436" s="340"/>
      <c r="F436" s="341">
        <f t="shared" ref="F436:F440" si="19">D436*E436</f>
        <v>0</v>
      </c>
    </row>
    <row r="437" spans="1:6" ht="25.5">
      <c r="A437" s="330">
        <v>5</v>
      </c>
      <c r="B437" s="331" t="s">
        <v>572</v>
      </c>
      <c r="C437" s="332" t="s">
        <v>24</v>
      </c>
      <c r="D437" s="454">
        <v>2</v>
      </c>
      <c r="E437" s="340"/>
      <c r="F437" s="341">
        <f t="shared" si="19"/>
        <v>0</v>
      </c>
    </row>
    <row r="438" spans="1:6" ht="54">
      <c r="A438" s="330">
        <v>6</v>
      </c>
      <c r="B438" s="331" t="s">
        <v>573</v>
      </c>
      <c r="C438" s="332" t="s">
        <v>450</v>
      </c>
      <c r="D438" s="454">
        <v>2</v>
      </c>
      <c r="E438" s="341"/>
      <c r="F438" s="341">
        <f t="shared" si="19"/>
        <v>0</v>
      </c>
    </row>
    <row r="439" spans="1:6" ht="140.25">
      <c r="A439" s="330">
        <v>7</v>
      </c>
      <c r="B439" s="331" t="s">
        <v>574</v>
      </c>
      <c r="C439" s="332" t="s">
        <v>450</v>
      </c>
      <c r="D439" s="454">
        <v>12</v>
      </c>
      <c r="E439" s="348"/>
      <c r="F439" s="341">
        <f t="shared" si="19"/>
        <v>0</v>
      </c>
    </row>
    <row r="440" spans="1:6" ht="38.25">
      <c r="A440" s="330">
        <v>8</v>
      </c>
      <c r="B440" s="331" t="s">
        <v>575</v>
      </c>
      <c r="C440" s="332" t="s">
        <v>450</v>
      </c>
      <c r="D440" s="454">
        <v>8</v>
      </c>
      <c r="E440" s="341"/>
      <c r="F440" s="341">
        <f t="shared" si="19"/>
        <v>0</v>
      </c>
    </row>
    <row r="441" spans="1:6">
      <c r="A441" s="330"/>
      <c r="B441" s="342" t="s">
        <v>576</v>
      </c>
      <c r="C441" s="332"/>
      <c r="D441" s="454"/>
      <c r="E441" s="341"/>
      <c r="F441" s="341">
        <f>SUM(F409:F440)</f>
        <v>0</v>
      </c>
    </row>
    <row r="442" spans="1:6">
      <c r="A442" s="330"/>
      <c r="B442" s="342"/>
      <c r="C442" s="332"/>
      <c r="D442" s="454"/>
      <c r="E442" s="341"/>
      <c r="F442" s="341"/>
    </row>
    <row r="443" spans="1:6" ht="25.5">
      <c r="A443" s="330" t="s">
        <v>577</v>
      </c>
      <c r="B443" s="331" t="s">
        <v>578</v>
      </c>
      <c r="C443" s="332"/>
      <c r="D443" s="454"/>
      <c r="E443" s="340"/>
      <c r="F443" s="340"/>
    </row>
    <row r="444" spans="1:6">
      <c r="A444" s="330"/>
      <c r="B444" s="331"/>
      <c r="C444" s="332"/>
      <c r="D444" s="454"/>
      <c r="E444" s="340"/>
      <c r="F444" s="340"/>
    </row>
    <row r="445" spans="1:6" ht="63.75">
      <c r="A445" s="330">
        <v>1</v>
      </c>
      <c r="B445" s="331" t="s">
        <v>579</v>
      </c>
      <c r="C445" s="332"/>
      <c r="D445" s="454"/>
      <c r="E445" s="341"/>
      <c r="F445" s="341"/>
    </row>
    <row r="446" spans="1:6">
      <c r="A446" s="330"/>
      <c r="B446" s="331" t="s">
        <v>580</v>
      </c>
      <c r="C446" s="332"/>
      <c r="D446" s="454"/>
      <c r="E446" s="341"/>
      <c r="F446" s="341"/>
    </row>
    <row r="447" spans="1:6">
      <c r="A447" s="330"/>
      <c r="B447" s="331" t="s">
        <v>581</v>
      </c>
      <c r="C447" s="332"/>
      <c r="D447" s="454"/>
      <c r="E447" s="341"/>
      <c r="F447" s="341"/>
    </row>
    <row r="448" spans="1:6">
      <c r="A448" s="330"/>
      <c r="B448" s="331" t="s">
        <v>582</v>
      </c>
      <c r="C448" s="332"/>
      <c r="D448" s="454"/>
      <c r="E448" s="341"/>
      <c r="F448" s="341"/>
    </row>
    <row r="449" spans="1:6">
      <c r="A449" s="330"/>
      <c r="B449" s="331" t="s">
        <v>583</v>
      </c>
      <c r="C449" s="332"/>
      <c r="D449" s="454"/>
      <c r="E449" s="341"/>
      <c r="F449" s="341"/>
    </row>
    <row r="450" spans="1:6" ht="38.25">
      <c r="A450" s="330"/>
      <c r="B450" s="331" t="s">
        <v>584</v>
      </c>
      <c r="C450" s="332"/>
      <c r="D450" s="454"/>
      <c r="E450" s="341"/>
      <c r="F450" s="341"/>
    </row>
    <row r="451" spans="1:6">
      <c r="A451" s="330"/>
      <c r="B451" s="331"/>
      <c r="C451" s="332" t="s">
        <v>169</v>
      </c>
      <c r="D451" s="454">
        <v>3</v>
      </c>
      <c r="E451" s="341"/>
      <c r="F451" s="341">
        <f t="shared" ref="F451" si="20">D451*E451</f>
        <v>0</v>
      </c>
    </row>
    <row r="452" spans="1:6" ht="102">
      <c r="A452" s="330">
        <v>2</v>
      </c>
      <c r="B452" s="331" t="s">
        <v>585</v>
      </c>
      <c r="C452" s="332"/>
      <c r="D452" s="454"/>
      <c r="E452" s="341"/>
      <c r="F452" s="341"/>
    </row>
    <row r="453" spans="1:6" ht="32.25">
      <c r="A453" s="330"/>
      <c r="B453" s="331" t="s">
        <v>586</v>
      </c>
      <c r="C453" s="332"/>
      <c r="D453" s="454"/>
      <c r="E453" s="341"/>
      <c r="F453" s="341"/>
    </row>
    <row r="454" spans="1:6" ht="32.25">
      <c r="A454" s="330"/>
      <c r="B454" s="331" t="s">
        <v>587</v>
      </c>
      <c r="C454" s="332"/>
      <c r="D454" s="454"/>
      <c r="E454" s="341"/>
      <c r="F454" s="341"/>
    </row>
    <row r="455" spans="1:6">
      <c r="A455" s="330"/>
      <c r="B455" s="331" t="s">
        <v>588</v>
      </c>
      <c r="C455" s="332"/>
      <c r="D455" s="454"/>
      <c r="E455" s="340"/>
      <c r="F455" s="340"/>
    </row>
    <row r="456" spans="1:6">
      <c r="A456" s="330"/>
      <c r="B456" s="331" t="s">
        <v>589</v>
      </c>
      <c r="C456" s="332"/>
      <c r="D456" s="454"/>
      <c r="E456" s="340"/>
      <c r="F456" s="340"/>
    </row>
    <row r="457" spans="1:6">
      <c r="A457" s="330"/>
      <c r="B457" s="331" t="s">
        <v>590</v>
      </c>
      <c r="C457" s="332"/>
      <c r="D457" s="454"/>
      <c r="E457" s="340"/>
      <c r="F457" s="340"/>
    </row>
    <row r="458" spans="1:6">
      <c r="A458" s="330"/>
      <c r="B458" s="331" t="s">
        <v>591</v>
      </c>
      <c r="C458" s="332"/>
      <c r="D458" s="454"/>
      <c r="E458" s="340"/>
      <c r="F458" s="340"/>
    </row>
    <row r="459" spans="1:6">
      <c r="A459" s="330"/>
      <c r="B459" s="331"/>
      <c r="C459" s="332" t="s">
        <v>169</v>
      </c>
      <c r="D459" s="454">
        <v>3</v>
      </c>
      <c r="E459" s="340"/>
      <c r="F459" s="341">
        <f t="shared" ref="F459:F460" si="21">D459*E459</f>
        <v>0</v>
      </c>
    </row>
    <row r="460" spans="1:6" ht="114.75">
      <c r="A460" s="330">
        <v>3</v>
      </c>
      <c r="B460" s="344" t="s">
        <v>592</v>
      </c>
      <c r="C460" s="332" t="s">
        <v>169</v>
      </c>
      <c r="D460" s="454">
        <v>1</v>
      </c>
      <c r="E460" s="341"/>
      <c r="F460" s="341">
        <f t="shared" si="21"/>
        <v>0</v>
      </c>
    </row>
    <row r="461" spans="1:6">
      <c r="A461" s="330"/>
      <c r="B461" s="331"/>
      <c r="C461" s="332"/>
      <c r="D461" s="454"/>
      <c r="E461" s="329"/>
      <c r="F461" s="329"/>
    </row>
    <row r="462" spans="1:6" ht="38.25">
      <c r="A462" s="330">
        <v>4</v>
      </c>
      <c r="B462" s="331" t="s">
        <v>593</v>
      </c>
      <c r="C462" s="332" t="s">
        <v>169</v>
      </c>
      <c r="D462" s="454">
        <v>1</v>
      </c>
      <c r="E462" s="341"/>
      <c r="F462" s="341">
        <f t="shared" ref="F462" si="22">D462*E462</f>
        <v>0</v>
      </c>
    </row>
    <row r="463" spans="1:6">
      <c r="A463" s="330"/>
      <c r="B463" s="331"/>
      <c r="C463" s="332"/>
      <c r="D463" s="454"/>
      <c r="E463" s="341"/>
      <c r="F463" s="341"/>
    </row>
    <row r="464" spans="1:6" ht="25.5">
      <c r="A464" s="330">
        <v>5</v>
      </c>
      <c r="B464" s="331" t="s">
        <v>594</v>
      </c>
      <c r="C464" s="332"/>
      <c r="D464" s="454"/>
      <c r="E464" s="340"/>
      <c r="F464" s="340"/>
    </row>
    <row r="465" spans="1:6">
      <c r="A465" s="330"/>
      <c r="B465" s="331"/>
      <c r="C465" s="332"/>
      <c r="D465" s="454"/>
      <c r="E465" s="340"/>
      <c r="F465" s="340"/>
    </row>
    <row r="466" spans="1:6">
      <c r="A466" s="330"/>
      <c r="B466" s="331" t="s">
        <v>595</v>
      </c>
      <c r="C466" s="332" t="s">
        <v>24</v>
      </c>
      <c r="D466" s="454">
        <v>2</v>
      </c>
      <c r="E466" s="340"/>
      <c r="F466" s="341">
        <f t="shared" ref="F466:F475" si="23">D466*E466</f>
        <v>0</v>
      </c>
    </row>
    <row r="467" spans="1:6">
      <c r="A467" s="330"/>
      <c r="B467" s="331" t="s">
        <v>596</v>
      </c>
      <c r="C467" s="332" t="s">
        <v>24</v>
      </c>
      <c r="D467" s="454">
        <v>6</v>
      </c>
      <c r="E467" s="340"/>
      <c r="F467" s="341">
        <f t="shared" si="23"/>
        <v>0</v>
      </c>
    </row>
    <row r="468" spans="1:6">
      <c r="A468" s="330"/>
      <c r="B468" s="331" t="s">
        <v>597</v>
      </c>
      <c r="C468" s="332" t="s">
        <v>24</v>
      </c>
      <c r="D468" s="454">
        <v>2</v>
      </c>
      <c r="E468" s="340"/>
      <c r="F468" s="341">
        <f t="shared" si="23"/>
        <v>0</v>
      </c>
    </row>
    <row r="469" spans="1:6">
      <c r="A469" s="330"/>
      <c r="B469" s="331" t="s">
        <v>598</v>
      </c>
      <c r="C469" s="332" t="s">
        <v>24</v>
      </c>
      <c r="D469" s="454">
        <v>2</v>
      </c>
      <c r="E469" s="340"/>
      <c r="F469" s="341">
        <f t="shared" si="23"/>
        <v>0</v>
      </c>
    </row>
    <row r="470" spans="1:6">
      <c r="A470" s="330"/>
      <c r="B470" s="331" t="s">
        <v>599</v>
      </c>
      <c r="C470" s="332" t="s">
        <v>24</v>
      </c>
      <c r="D470" s="454">
        <v>3</v>
      </c>
      <c r="E470" s="340"/>
      <c r="F470" s="341">
        <f t="shared" si="23"/>
        <v>0</v>
      </c>
    </row>
    <row r="471" spans="1:6" ht="38.25">
      <c r="A471" s="330"/>
      <c r="B471" s="331" t="s">
        <v>600</v>
      </c>
      <c r="C471" s="332" t="s">
        <v>169</v>
      </c>
      <c r="D471" s="454">
        <v>1</v>
      </c>
      <c r="E471" s="340"/>
      <c r="F471" s="341">
        <f t="shared" si="23"/>
        <v>0</v>
      </c>
    </row>
    <row r="472" spans="1:6" ht="38.25">
      <c r="A472" s="330"/>
      <c r="B472" s="331" t="s">
        <v>601</v>
      </c>
      <c r="C472" s="332" t="s">
        <v>169</v>
      </c>
      <c r="D472" s="454">
        <v>1</v>
      </c>
      <c r="E472" s="340"/>
      <c r="F472" s="341">
        <f t="shared" si="23"/>
        <v>0</v>
      </c>
    </row>
    <row r="473" spans="1:6" ht="25.5">
      <c r="A473" s="330"/>
      <c r="B473" s="331" t="s">
        <v>432</v>
      </c>
      <c r="C473" s="332" t="s">
        <v>169</v>
      </c>
      <c r="D473" s="454">
        <v>1</v>
      </c>
      <c r="E473" s="340"/>
      <c r="F473" s="341">
        <f t="shared" si="23"/>
        <v>0</v>
      </c>
    </row>
    <row r="474" spans="1:6" ht="25.5">
      <c r="A474" s="330"/>
      <c r="B474" s="331" t="s">
        <v>433</v>
      </c>
      <c r="C474" s="332" t="s">
        <v>169</v>
      </c>
      <c r="D474" s="454">
        <v>1</v>
      </c>
      <c r="E474" s="340"/>
      <c r="F474" s="341">
        <f t="shared" si="23"/>
        <v>0</v>
      </c>
    </row>
    <row r="475" spans="1:6" ht="25.5">
      <c r="A475" s="330"/>
      <c r="B475" s="331" t="s">
        <v>602</v>
      </c>
      <c r="C475" s="332" t="s">
        <v>24</v>
      </c>
      <c r="D475" s="454">
        <v>3</v>
      </c>
      <c r="E475" s="340"/>
      <c r="F475" s="341">
        <f t="shared" si="23"/>
        <v>0</v>
      </c>
    </row>
    <row r="476" spans="1:6">
      <c r="A476" s="330"/>
      <c r="B476" s="331"/>
      <c r="C476" s="332"/>
      <c r="D476" s="454"/>
      <c r="E476" s="340"/>
      <c r="F476" s="340"/>
    </row>
    <row r="477" spans="1:6" ht="51">
      <c r="A477" s="330">
        <v>6</v>
      </c>
      <c r="B477" s="331" t="s">
        <v>603</v>
      </c>
      <c r="C477" s="335"/>
      <c r="D477" s="455"/>
      <c r="E477" s="345"/>
      <c r="F477" s="345"/>
    </row>
    <row r="478" spans="1:6">
      <c r="A478" s="330"/>
      <c r="B478" s="331" t="s">
        <v>440</v>
      </c>
      <c r="C478" s="332" t="s">
        <v>228</v>
      </c>
      <c r="D478" s="454">
        <v>4</v>
      </c>
      <c r="E478" s="345"/>
      <c r="F478" s="341">
        <f t="shared" ref="F478:F490" si="24">D478*E478</f>
        <v>0</v>
      </c>
    </row>
    <row r="479" spans="1:6">
      <c r="A479" s="330"/>
      <c r="B479" s="331" t="s">
        <v>604</v>
      </c>
      <c r="C479" s="332" t="s">
        <v>228</v>
      </c>
      <c r="D479" s="454">
        <v>82</v>
      </c>
      <c r="E479" s="341"/>
      <c r="F479" s="341">
        <f t="shared" si="24"/>
        <v>0</v>
      </c>
    </row>
    <row r="480" spans="1:6">
      <c r="A480" s="330"/>
      <c r="B480" s="331" t="s">
        <v>605</v>
      </c>
      <c r="C480" s="332" t="s">
        <v>228</v>
      </c>
      <c r="D480" s="454">
        <v>14</v>
      </c>
      <c r="E480" s="341"/>
      <c r="F480" s="341">
        <f t="shared" si="24"/>
        <v>0</v>
      </c>
    </row>
    <row r="481" spans="1:6">
      <c r="A481" s="330"/>
      <c r="B481" s="331" t="s">
        <v>606</v>
      </c>
      <c r="C481" s="332" t="s">
        <v>228</v>
      </c>
      <c r="D481" s="454">
        <v>84</v>
      </c>
      <c r="E481" s="341"/>
      <c r="F481" s="341">
        <f t="shared" si="24"/>
        <v>0</v>
      </c>
    </row>
    <row r="482" spans="1:6">
      <c r="A482" s="330"/>
      <c r="B482" s="331" t="s">
        <v>607</v>
      </c>
      <c r="C482" s="332" t="s">
        <v>228</v>
      </c>
      <c r="D482" s="454">
        <v>44</v>
      </c>
      <c r="E482" s="341"/>
      <c r="F482" s="341">
        <f t="shared" si="24"/>
        <v>0</v>
      </c>
    </row>
    <row r="483" spans="1:6">
      <c r="A483" s="330"/>
      <c r="B483" s="331" t="s">
        <v>608</v>
      </c>
      <c r="C483" s="332" t="s">
        <v>228</v>
      </c>
      <c r="D483" s="454">
        <v>20</v>
      </c>
      <c r="E483" s="341"/>
      <c r="F483" s="341">
        <f t="shared" si="24"/>
        <v>0</v>
      </c>
    </row>
    <row r="484" spans="1:6">
      <c r="A484" s="330"/>
      <c r="B484" s="331" t="s">
        <v>609</v>
      </c>
      <c r="C484" s="332" t="s">
        <v>228</v>
      </c>
      <c r="D484" s="454">
        <v>24</v>
      </c>
      <c r="E484" s="341"/>
      <c r="F484" s="341">
        <f t="shared" si="24"/>
        <v>0</v>
      </c>
    </row>
    <row r="485" spans="1:6" ht="63.75">
      <c r="A485" s="330">
        <v>7</v>
      </c>
      <c r="B485" s="331" t="s">
        <v>610</v>
      </c>
      <c r="C485" s="332" t="s">
        <v>169</v>
      </c>
      <c r="D485" s="454">
        <v>1</v>
      </c>
      <c r="E485" s="341"/>
      <c r="F485" s="341">
        <f t="shared" si="24"/>
        <v>0</v>
      </c>
    </row>
    <row r="486" spans="1:6" ht="51">
      <c r="A486" s="330">
        <v>8</v>
      </c>
      <c r="B486" s="331" t="s">
        <v>468</v>
      </c>
      <c r="C486" s="332" t="s">
        <v>169</v>
      </c>
      <c r="D486" s="454">
        <v>4</v>
      </c>
      <c r="E486" s="341"/>
      <c r="F486" s="341">
        <f t="shared" si="24"/>
        <v>0</v>
      </c>
    </row>
    <row r="487" spans="1:6" ht="38.25">
      <c r="A487" s="330">
        <v>9</v>
      </c>
      <c r="B487" s="331" t="s">
        <v>611</v>
      </c>
      <c r="C487" s="332" t="s">
        <v>169</v>
      </c>
      <c r="D487" s="454">
        <v>1</v>
      </c>
      <c r="E487" s="341"/>
      <c r="F487" s="341">
        <f t="shared" si="24"/>
        <v>0</v>
      </c>
    </row>
    <row r="488" spans="1:6" ht="54">
      <c r="A488" s="330">
        <v>10</v>
      </c>
      <c r="B488" s="331" t="s">
        <v>612</v>
      </c>
      <c r="C488" s="332" t="s">
        <v>450</v>
      </c>
      <c r="D488" s="454">
        <v>22</v>
      </c>
      <c r="E488" s="341"/>
      <c r="F488" s="341">
        <f t="shared" si="24"/>
        <v>0</v>
      </c>
    </row>
    <row r="489" spans="1:6" ht="38.25">
      <c r="A489" s="330">
        <v>11</v>
      </c>
      <c r="B489" s="331" t="s">
        <v>613</v>
      </c>
      <c r="C489" s="332" t="s">
        <v>243</v>
      </c>
      <c r="D489" s="454">
        <v>1</v>
      </c>
      <c r="E489" s="341"/>
      <c r="F489" s="341">
        <f t="shared" si="24"/>
        <v>0</v>
      </c>
    </row>
    <row r="490" spans="1:6" ht="25.5">
      <c r="A490" s="330">
        <v>12</v>
      </c>
      <c r="B490" s="331" t="s">
        <v>614</v>
      </c>
      <c r="C490" s="332" t="s">
        <v>169</v>
      </c>
      <c r="D490" s="454">
        <v>1</v>
      </c>
      <c r="E490" s="341"/>
      <c r="F490" s="341">
        <f t="shared" si="24"/>
        <v>0</v>
      </c>
    </row>
    <row r="491" spans="1:6">
      <c r="A491" s="330"/>
      <c r="B491" s="342" t="s">
        <v>615</v>
      </c>
      <c r="C491" s="332"/>
      <c r="D491" s="454"/>
      <c r="E491" s="341"/>
      <c r="F491" s="341">
        <f>SUM(F451:F490)</f>
        <v>0</v>
      </c>
    </row>
    <row r="492" spans="1:6">
      <c r="A492" s="330"/>
      <c r="B492" s="331"/>
      <c r="C492" s="332"/>
      <c r="D492" s="454"/>
      <c r="E492" s="341"/>
      <c r="F492" s="341"/>
    </row>
    <row r="493" spans="1:6" ht="38.25">
      <c r="A493" s="330" t="s">
        <v>616</v>
      </c>
      <c r="B493" s="331" t="s">
        <v>737</v>
      </c>
      <c r="C493" s="332"/>
      <c r="D493" s="458"/>
      <c r="E493" s="340"/>
      <c r="F493" s="340"/>
    </row>
    <row r="494" spans="1:6">
      <c r="A494" s="330"/>
      <c r="B494" s="331"/>
      <c r="C494" s="332"/>
      <c r="D494" s="454"/>
      <c r="E494" s="341"/>
      <c r="F494" s="341"/>
    </row>
    <row r="495" spans="1:6" ht="102">
      <c r="A495" s="334" t="s">
        <v>207</v>
      </c>
      <c r="B495" s="331" t="s">
        <v>617</v>
      </c>
      <c r="C495" s="332"/>
      <c r="D495" s="454"/>
      <c r="E495" s="348"/>
      <c r="F495" s="348"/>
    </row>
    <row r="496" spans="1:6" ht="25.5">
      <c r="A496" s="334"/>
      <c r="B496" s="331" t="s">
        <v>618</v>
      </c>
      <c r="C496" s="332"/>
      <c r="D496" s="454"/>
      <c r="E496" s="348"/>
      <c r="F496" s="348"/>
    </row>
    <row r="497" spans="1:6">
      <c r="A497" s="334"/>
      <c r="B497" s="331"/>
      <c r="C497" s="332" t="s">
        <v>169</v>
      </c>
      <c r="D497" s="454"/>
      <c r="E497" s="348"/>
      <c r="F497" s="341"/>
    </row>
    <row r="498" spans="1:6" ht="63.75">
      <c r="A498" s="334">
        <v>2</v>
      </c>
      <c r="B498" s="331" t="s">
        <v>619</v>
      </c>
      <c r="C498" s="332" t="s">
        <v>169</v>
      </c>
      <c r="D498" s="454"/>
      <c r="E498" s="348"/>
      <c r="F498" s="348"/>
    </row>
    <row r="499" spans="1:6" ht="117.75">
      <c r="A499" s="330">
        <v>3</v>
      </c>
      <c r="B499" s="331" t="s">
        <v>620</v>
      </c>
      <c r="C499" s="332"/>
      <c r="D499" s="454"/>
      <c r="E499" s="348"/>
      <c r="F499" s="348"/>
    </row>
    <row r="500" spans="1:6" ht="25.5">
      <c r="A500" s="334" t="s">
        <v>543</v>
      </c>
      <c r="B500" s="331" t="s">
        <v>621</v>
      </c>
      <c r="C500" s="332"/>
      <c r="D500" s="454"/>
      <c r="E500" s="349"/>
      <c r="F500" s="348"/>
    </row>
    <row r="501" spans="1:6" ht="25.5">
      <c r="A501" s="334"/>
      <c r="B501" s="331" t="s">
        <v>622</v>
      </c>
      <c r="C501" s="332"/>
      <c r="D501" s="454"/>
      <c r="E501" s="349"/>
      <c r="F501" s="348"/>
    </row>
    <row r="502" spans="1:6">
      <c r="A502" s="334"/>
      <c r="B502" s="331" t="s">
        <v>623</v>
      </c>
      <c r="C502" s="332"/>
      <c r="D502" s="454"/>
      <c r="E502" s="349"/>
      <c r="F502" s="348"/>
    </row>
    <row r="503" spans="1:6">
      <c r="A503" s="334"/>
      <c r="B503" s="331" t="s">
        <v>624</v>
      </c>
      <c r="C503" s="332"/>
      <c r="D503" s="454"/>
      <c r="E503" s="349"/>
      <c r="F503" s="348"/>
    </row>
    <row r="504" spans="1:6" ht="27">
      <c r="A504" s="334"/>
      <c r="B504" s="331" t="s">
        <v>625</v>
      </c>
      <c r="C504" s="332"/>
      <c r="D504" s="454"/>
      <c r="E504" s="349"/>
      <c r="F504" s="348"/>
    </row>
    <row r="505" spans="1:6" ht="25.5">
      <c r="A505" s="334"/>
      <c r="B505" s="331" t="s">
        <v>626</v>
      </c>
      <c r="C505" s="332"/>
      <c r="D505" s="454"/>
      <c r="E505" s="349"/>
      <c r="F505" s="348"/>
    </row>
    <row r="506" spans="1:6" ht="25.5">
      <c r="A506" s="334" t="s">
        <v>555</v>
      </c>
      <c r="B506" s="331" t="s">
        <v>627</v>
      </c>
      <c r="C506" s="332"/>
      <c r="D506" s="454"/>
      <c r="E506" s="349"/>
      <c r="F506" s="348"/>
    </row>
    <row r="507" spans="1:6">
      <c r="A507" s="334"/>
      <c r="B507" s="331" t="s">
        <v>628</v>
      </c>
      <c r="C507" s="332"/>
      <c r="D507" s="454"/>
      <c r="E507" s="349"/>
      <c r="F507" s="348"/>
    </row>
    <row r="508" spans="1:6">
      <c r="A508" s="334"/>
      <c r="B508" s="331" t="s">
        <v>629</v>
      </c>
      <c r="C508" s="332"/>
      <c r="D508" s="454"/>
      <c r="E508" s="349"/>
      <c r="F508" s="348"/>
    </row>
    <row r="509" spans="1:6">
      <c r="A509" s="334"/>
      <c r="B509" s="331" t="s">
        <v>630</v>
      </c>
      <c r="C509" s="332"/>
      <c r="D509" s="454"/>
      <c r="E509" s="349"/>
      <c r="F509" s="348"/>
    </row>
    <row r="510" spans="1:6">
      <c r="A510" s="334"/>
      <c r="B510" s="331" t="s">
        <v>630</v>
      </c>
      <c r="C510" s="332"/>
      <c r="D510" s="454"/>
      <c r="E510" s="349"/>
      <c r="F510" s="348"/>
    </row>
    <row r="511" spans="1:6">
      <c r="A511" s="334"/>
      <c r="B511" s="331" t="s">
        <v>631</v>
      </c>
      <c r="C511" s="332"/>
      <c r="D511" s="454"/>
      <c r="E511" s="349"/>
      <c r="F511" s="348"/>
    </row>
    <row r="512" spans="1:6">
      <c r="A512" s="334"/>
      <c r="B512" s="331" t="s">
        <v>632</v>
      </c>
      <c r="C512" s="332"/>
      <c r="D512" s="454"/>
      <c r="E512" s="349"/>
      <c r="F512" s="348"/>
    </row>
    <row r="513" spans="1:6">
      <c r="A513" s="334"/>
      <c r="B513" s="331" t="s">
        <v>633</v>
      </c>
      <c r="C513" s="332" t="s">
        <v>169</v>
      </c>
      <c r="D513" s="454"/>
      <c r="E513" s="349"/>
      <c r="F513" s="348"/>
    </row>
    <row r="514" spans="1:6" ht="76.5">
      <c r="A514" s="334">
        <v>4</v>
      </c>
      <c r="B514" s="331" t="s">
        <v>634</v>
      </c>
      <c r="C514" s="332" t="s">
        <v>169</v>
      </c>
      <c r="D514" s="454"/>
      <c r="E514" s="348"/>
      <c r="F514" s="348"/>
    </row>
    <row r="515" spans="1:6" ht="105">
      <c r="A515" s="330">
        <v>5</v>
      </c>
      <c r="B515" s="331" t="s">
        <v>635</v>
      </c>
      <c r="C515" s="332"/>
      <c r="D515" s="454"/>
      <c r="E515" s="348"/>
      <c r="F515" s="348"/>
    </row>
    <row r="516" spans="1:6">
      <c r="A516" s="334" t="s">
        <v>543</v>
      </c>
      <c r="B516" s="331" t="s">
        <v>636</v>
      </c>
      <c r="C516" s="332"/>
      <c r="D516" s="454"/>
      <c r="E516" s="349"/>
      <c r="F516" s="348"/>
    </row>
    <row r="517" spans="1:6" ht="38.25">
      <c r="A517" s="334"/>
      <c r="B517" s="331" t="s">
        <v>637</v>
      </c>
      <c r="C517" s="332"/>
      <c r="D517" s="454"/>
      <c r="E517" s="349"/>
      <c r="F517" s="348"/>
    </row>
    <row r="518" spans="1:6">
      <c r="A518" s="334"/>
      <c r="B518" s="331" t="s">
        <v>638</v>
      </c>
      <c r="C518" s="332"/>
      <c r="D518" s="454"/>
      <c r="E518" s="349"/>
      <c r="F518" s="348"/>
    </row>
    <row r="519" spans="1:6">
      <c r="A519" s="334"/>
      <c r="B519" s="331" t="s">
        <v>639</v>
      </c>
      <c r="C519" s="332"/>
      <c r="D519" s="454"/>
      <c r="E519" s="349"/>
      <c r="F519" s="348"/>
    </row>
    <row r="520" spans="1:6" ht="27">
      <c r="A520" s="334"/>
      <c r="B520" s="331" t="s">
        <v>640</v>
      </c>
      <c r="C520" s="332"/>
      <c r="D520" s="454"/>
      <c r="E520" s="349"/>
      <c r="F520" s="348"/>
    </row>
    <row r="521" spans="1:6" ht="25.5">
      <c r="A521" s="334" t="s">
        <v>555</v>
      </c>
      <c r="B521" s="331" t="s">
        <v>627</v>
      </c>
      <c r="C521" s="332"/>
      <c r="D521" s="454"/>
      <c r="E521" s="349"/>
      <c r="F521" s="348"/>
    </row>
    <row r="522" spans="1:6">
      <c r="A522" s="334"/>
      <c r="B522" s="331" t="s">
        <v>641</v>
      </c>
      <c r="C522" s="332"/>
      <c r="D522" s="454"/>
      <c r="E522" s="349"/>
      <c r="F522" s="348"/>
    </row>
    <row r="523" spans="1:6">
      <c r="A523" s="334"/>
      <c r="B523" s="331" t="s">
        <v>642</v>
      </c>
      <c r="C523" s="332"/>
      <c r="D523" s="454"/>
      <c r="E523" s="349"/>
      <c r="F523" s="348"/>
    </row>
    <row r="524" spans="1:6" ht="25.5">
      <c r="A524" s="334"/>
      <c r="B524" s="331" t="s">
        <v>643</v>
      </c>
      <c r="C524" s="332"/>
      <c r="D524" s="454"/>
      <c r="E524" s="349"/>
      <c r="F524" s="348"/>
    </row>
    <row r="525" spans="1:6">
      <c r="A525" s="334"/>
      <c r="B525" s="331" t="s">
        <v>644</v>
      </c>
      <c r="C525" s="332"/>
      <c r="D525" s="454"/>
      <c r="E525" s="349"/>
      <c r="F525" s="348"/>
    </row>
    <row r="526" spans="1:6">
      <c r="A526" s="334"/>
      <c r="B526" s="331" t="s">
        <v>645</v>
      </c>
      <c r="C526" s="332"/>
      <c r="D526" s="454"/>
      <c r="E526" s="349"/>
      <c r="F526" s="348"/>
    </row>
    <row r="527" spans="1:6">
      <c r="A527" s="334"/>
      <c r="B527" s="331" t="s">
        <v>633</v>
      </c>
      <c r="C527" s="332" t="s">
        <v>169</v>
      </c>
      <c r="D527" s="454"/>
      <c r="E527" s="349"/>
      <c r="F527" s="348"/>
    </row>
    <row r="528" spans="1:6" ht="105">
      <c r="A528" s="330">
        <v>6</v>
      </c>
      <c r="B528" s="331" t="s">
        <v>646</v>
      </c>
      <c r="C528" s="332"/>
      <c r="D528" s="454"/>
      <c r="E528" s="348"/>
      <c r="F528" s="348"/>
    </row>
    <row r="529" spans="1:6">
      <c r="A529" s="334" t="s">
        <v>543</v>
      </c>
      <c r="B529" s="331" t="s">
        <v>636</v>
      </c>
      <c r="C529" s="332"/>
      <c r="D529" s="454"/>
      <c r="E529" s="349"/>
      <c r="F529" s="348"/>
    </row>
    <row r="530" spans="1:6" ht="38.25">
      <c r="A530" s="334"/>
      <c r="B530" s="331" t="s">
        <v>647</v>
      </c>
      <c r="C530" s="332"/>
      <c r="D530" s="454"/>
      <c r="E530" s="349"/>
      <c r="F530" s="348"/>
    </row>
    <row r="531" spans="1:6">
      <c r="A531" s="334"/>
      <c r="B531" s="331" t="s">
        <v>648</v>
      </c>
      <c r="C531" s="332"/>
      <c r="D531" s="454"/>
      <c r="E531" s="349"/>
      <c r="F531" s="348"/>
    </row>
    <row r="532" spans="1:6">
      <c r="A532" s="334"/>
      <c r="B532" s="331" t="s">
        <v>649</v>
      </c>
      <c r="C532" s="332"/>
      <c r="D532" s="454"/>
      <c r="E532" s="349"/>
      <c r="F532" s="348"/>
    </row>
    <row r="533" spans="1:6" ht="27">
      <c r="A533" s="334"/>
      <c r="B533" s="331" t="s">
        <v>650</v>
      </c>
      <c r="C533" s="332"/>
      <c r="D533" s="454"/>
      <c r="E533" s="349"/>
      <c r="F533" s="348"/>
    </row>
    <row r="534" spans="1:6" ht="25.5">
      <c r="A534" s="334" t="s">
        <v>555</v>
      </c>
      <c r="B534" s="331" t="s">
        <v>627</v>
      </c>
      <c r="C534" s="332"/>
      <c r="D534" s="454"/>
      <c r="E534" s="349"/>
      <c r="F534" s="348"/>
    </row>
    <row r="535" spans="1:6">
      <c r="A535" s="334"/>
      <c r="B535" s="331" t="s">
        <v>651</v>
      </c>
      <c r="C535" s="332"/>
      <c r="D535" s="454"/>
      <c r="E535" s="349"/>
      <c r="F535" s="348"/>
    </row>
    <row r="536" spans="1:6">
      <c r="A536" s="334"/>
      <c r="B536" s="331" t="s">
        <v>652</v>
      </c>
      <c r="C536" s="332"/>
      <c r="D536" s="454"/>
      <c r="E536" s="349"/>
      <c r="F536" s="348"/>
    </row>
    <row r="537" spans="1:6" ht="25.5">
      <c r="A537" s="334"/>
      <c r="B537" s="331" t="s">
        <v>653</v>
      </c>
      <c r="C537" s="332"/>
      <c r="D537" s="454"/>
      <c r="E537" s="349"/>
      <c r="F537" s="348"/>
    </row>
    <row r="538" spans="1:6">
      <c r="A538" s="334"/>
      <c r="B538" s="331" t="s">
        <v>654</v>
      </c>
      <c r="C538" s="332"/>
      <c r="D538" s="454"/>
      <c r="E538" s="349"/>
      <c r="F538" s="348"/>
    </row>
    <row r="539" spans="1:6">
      <c r="A539" s="334"/>
      <c r="B539" s="331" t="s">
        <v>655</v>
      </c>
      <c r="C539" s="332"/>
      <c r="D539" s="454"/>
      <c r="E539" s="349"/>
      <c r="F539" s="348"/>
    </row>
    <row r="540" spans="1:6">
      <c r="A540" s="334"/>
      <c r="B540" s="331" t="s">
        <v>656</v>
      </c>
      <c r="C540" s="332"/>
      <c r="D540" s="454"/>
      <c r="E540" s="349"/>
      <c r="F540" s="348"/>
    </row>
    <row r="541" spans="1:6">
      <c r="A541" s="334"/>
      <c r="B541" s="331" t="s">
        <v>633</v>
      </c>
      <c r="C541" s="332" t="s">
        <v>169</v>
      </c>
      <c r="D541" s="454"/>
      <c r="E541" s="349"/>
      <c r="F541" s="348"/>
    </row>
    <row r="542" spans="1:6" ht="25.5">
      <c r="A542" s="334">
        <v>7</v>
      </c>
      <c r="B542" s="331" t="s">
        <v>657</v>
      </c>
      <c r="C542" s="332" t="s">
        <v>24</v>
      </c>
      <c r="D542" s="454"/>
      <c r="E542" s="348"/>
      <c r="F542" s="348"/>
    </row>
    <row r="543" spans="1:6" ht="63.75">
      <c r="A543" s="334">
        <v>8</v>
      </c>
      <c r="B543" s="331" t="s">
        <v>658</v>
      </c>
      <c r="C543" s="332"/>
      <c r="D543" s="454"/>
      <c r="E543" s="348"/>
      <c r="F543" s="348"/>
    </row>
    <row r="544" spans="1:6">
      <c r="A544" s="334"/>
      <c r="B544" s="331" t="s">
        <v>659</v>
      </c>
      <c r="C544" s="332"/>
      <c r="D544" s="454"/>
      <c r="E544" s="348"/>
      <c r="F544" s="348"/>
    </row>
    <row r="545" spans="1:6">
      <c r="A545" s="334"/>
      <c r="B545" s="331" t="s">
        <v>660</v>
      </c>
      <c r="C545" s="332"/>
      <c r="D545" s="454"/>
      <c r="E545" s="348"/>
      <c r="F545" s="348"/>
    </row>
    <row r="546" spans="1:6">
      <c r="A546" s="334"/>
      <c r="B546" s="331" t="s">
        <v>661</v>
      </c>
      <c r="C546" s="332"/>
      <c r="D546" s="454"/>
      <c r="E546" s="348"/>
      <c r="F546" s="348"/>
    </row>
    <row r="547" spans="1:6" ht="25.5">
      <c r="A547" s="334"/>
      <c r="B547" s="331" t="s">
        <v>662</v>
      </c>
      <c r="C547" s="332" t="s">
        <v>169</v>
      </c>
      <c r="D547" s="454"/>
      <c r="E547" s="348"/>
      <c r="F547" s="348"/>
    </row>
    <row r="548" spans="1:6" ht="102">
      <c r="A548" s="334">
        <v>9</v>
      </c>
      <c r="B548" s="331" t="s">
        <v>663</v>
      </c>
      <c r="C548" s="332"/>
      <c r="D548" s="454"/>
      <c r="E548" s="349"/>
      <c r="F548" s="348"/>
    </row>
    <row r="549" spans="1:6" ht="25.5">
      <c r="A549" s="334"/>
      <c r="B549" s="331" t="s">
        <v>664</v>
      </c>
      <c r="C549" s="332"/>
      <c r="D549" s="454"/>
      <c r="E549" s="349"/>
      <c r="F549" s="348"/>
    </row>
    <row r="550" spans="1:6">
      <c r="A550" s="330"/>
      <c r="B550" s="350" t="s">
        <v>665</v>
      </c>
      <c r="C550" s="332" t="s">
        <v>24</v>
      </c>
      <c r="D550" s="454"/>
      <c r="E550" s="348"/>
      <c r="F550" s="348"/>
    </row>
    <row r="551" spans="1:6" ht="114.75">
      <c r="A551" s="330">
        <v>10</v>
      </c>
      <c r="B551" s="350" t="s">
        <v>666</v>
      </c>
      <c r="C551" s="332" t="s">
        <v>169</v>
      </c>
      <c r="D551" s="454"/>
      <c r="E551" s="348"/>
      <c r="F551" s="348"/>
    </row>
    <row r="552" spans="1:6" ht="63.75">
      <c r="A552" s="330">
        <v>11</v>
      </c>
      <c r="B552" s="350" t="s">
        <v>667</v>
      </c>
      <c r="C552" s="332" t="s">
        <v>169</v>
      </c>
      <c r="D552" s="454"/>
      <c r="E552" s="348"/>
      <c r="F552" s="348"/>
    </row>
    <row r="553" spans="1:6" ht="51">
      <c r="A553" s="334">
        <v>12</v>
      </c>
      <c r="B553" s="350" t="s">
        <v>668</v>
      </c>
      <c r="C553" s="332" t="s">
        <v>24</v>
      </c>
      <c r="D553" s="454"/>
      <c r="E553" s="348"/>
      <c r="F553" s="348"/>
    </row>
    <row r="554" spans="1:6" ht="102">
      <c r="A554" s="339" t="s">
        <v>669</v>
      </c>
      <c r="B554" s="350" t="s">
        <v>670</v>
      </c>
      <c r="C554" s="351"/>
      <c r="D554" s="459"/>
      <c r="E554" s="340"/>
      <c r="F554" s="340"/>
    </row>
    <row r="555" spans="1:6">
      <c r="A555" s="339"/>
      <c r="B555" s="331" t="s">
        <v>671</v>
      </c>
      <c r="C555" s="351"/>
      <c r="D555" s="459"/>
      <c r="E555" s="340"/>
      <c r="F555" s="340"/>
    </row>
    <row r="556" spans="1:6">
      <c r="A556" s="339"/>
      <c r="B556" s="331" t="s">
        <v>738</v>
      </c>
      <c r="C556" s="351" t="s">
        <v>228</v>
      </c>
      <c r="D556" s="459"/>
      <c r="E556" s="340"/>
      <c r="F556" s="340"/>
    </row>
    <row r="557" spans="1:6">
      <c r="A557" s="339"/>
      <c r="B557" s="331" t="s">
        <v>672</v>
      </c>
      <c r="C557" s="351" t="s">
        <v>24</v>
      </c>
      <c r="D557" s="459"/>
      <c r="E557" s="340"/>
      <c r="F557" s="340"/>
    </row>
    <row r="558" spans="1:6">
      <c r="A558" s="339"/>
      <c r="B558" s="331" t="s">
        <v>673</v>
      </c>
      <c r="C558" s="351" t="s">
        <v>24</v>
      </c>
      <c r="D558" s="459"/>
      <c r="E558" s="340"/>
      <c r="F558" s="340"/>
    </row>
    <row r="559" spans="1:6" ht="15.75">
      <c r="A559" s="339"/>
      <c r="B559" s="331" t="s">
        <v>674</v>
      </c>
      <c r="C559" s="351" t="s">
        <v>24</v>
      </c>
      <c r="D559" s="459"/>
      <c r="E559" s="340"/>
      <c r="F559" s="340"/>
    </row>
    <row r="560" spans="1:6">
      <c r="A560" s="339"/>
      <c r="B560" s="331" t="s">
        <v>675</v>
      </c>
      <c r="C560" s="351" t="s">
        <v>24</v>
      </c>
      <c r="D560" s="459"/>
      <c r="E560" s="340"/>
      <c r="F560" s="340"/>
    </row>
    <row r="561" spans="1:6">
      <c r="A561" s="339"/>
      <c r="B561" s="331"/>
      <c r="C561" s="332"/>
      <c r="D561" s="459"/>
      <c r="E561" s="340"/>
      <c r="F561" s="340"/>
    </row>
    <row r="562" spans="1:6" ht="102">
      <c r="A562" s="334">
        <v>14</v>
      </c>
      <c r="B562" s="331" t="s">
        <v>676</v>
      </c>
      <c r="C562" s="332" t="s">
        <v>677</v>
      </c>
      <c r="D562" s="454"/>
      <c r="E562" s="340"/>
      <c r="F562" s="340"/>
    </row>
    <row r="563" spans="1:6" ht="114.75">
      <c r="A563" s="339" t="s">
        <v>345</v>
      </c>
      <c r="B563" s="331" t="s">
        <v>678</v>
      </c>
      <c r="C563" s="332"/>
      <c r="D563" s="454"/>
      <c r="E563" s="340"/>
      <c r="F563" s="340"/>
    </row>
    <row r="564" spans="1:6">
      <c r="A564" s="339"/>
      <c r="B564" s="331" t="s">
        <v>739</v>
      </c>
      <c r="C564" s="332" t="s">
        <v>24</v>
      </c>
      <c r="D564" s="454"/>
      <c r="E564" s="340"/>
      <c r="F564" s="340"/>
    </row>
    <row r="565" spans="1:6" ht="102">
      <c r="A565" s="334">
        <v>17</v>
      </c>
      <c r="B565" s="331" t="s">
        <v>679</v>
      </c>
      <c r="C565" s="332" t="s">
        <v>11</v>
      </c>
      <c r="D565" s="454"/>
      <c r="E565" s="348"/>
      <c r="F565" s="348"/>
    </row>
    <row r="566" spans="1:6" ht="38.25">
      <c r="A566" s="330">
        <v>18</v>
      </c>
      <c r="B566" s="331" t="s">
        <v>680</v>
      </c>
      <c r="C566" s="332" t="s">
        <v>169</v>
      </c>
      <c r="D566" s="454"/>
      <c r="E566" s="340"/>
      <c r="F566" s="340"/>
    </row>
    <row r="567" spans="1:6" ht="25.5">
      <c r="A567" s="330">
        <v>19</v>
      </c>
      <c r="B567" s="331" t="s">
        <v>681</v>
      </c>
      <c r="C567" s="332" t="s">
        <v>169</v>
      </c>
      <c r="D567" s="454"/>
      <c r="E567" s="340"/>
      <c r="F567" s="340"/>
    </row>
    <row r="568" spans="1:6">
      <c r="A568" s="330"/>
      <c r="B568" s="342" t="s">
        <v>682</v>
      </c>
      <c r="C568" s="332"/>
      <c r="D568" s="454"/>
      <c r="E568" s="340"/>
      <c r="F568" s="340"/>
    </row>
    <row r="569" spans="1:6">
      <c r="A569" s="330"/>
      <c r="B569" s="331"/>
      <c r="C569" s="332"/>
      <c r="D569" s="454"/>
      <c r="E569" s="341"/>
      <c r="F569" s="341"/>
    </row>
    <row r="570" spans="1:6">
      <c r="A570" s="339" t="s">
        <v>683</v>
      </c>
      <c r="B570" s="344" t="s">
        <v>684</v>
      </c>
      <c r="C570" s="332"/>
      <c r="D570" s="454"/>
      <c r="E570" s="340"/>
      <c r="F570" s="340"/>
    </row>
    <row r="571" spans="1:6">
      <c r="A571" s="339"/>
      <c r="B571" s="344"/>
      <c r="C571" s="332"/>
      <c r="D571" s="454"/>
      <c r="E571" s="340"/>
      <c r="F571" s="340"/>
    </row>
    <row r="572" spans="1:6" ht="25.5">
      <c r="A572" s="339" t="s">
        <v>207</v>
      </c>
      <c r="B572" s="344" t="s">
        <v>685</v>
      </c>
      <c r="C572" s="332" t="s">
        <v>169</v>
      </c>
      <c r="D572" s="454">
        <v>1</v>
      </c>
      <c r="E572" s="340"/>
      <c r="F572" s="341">
        <f t="shared" ref="F572:F578" si="25">D572*E572</f>
        <v>0</v>
      </c>
    </row>
    <row r="573" spans="1:6">
      <c r="A573" s="339" t="s">
        <v>209</v>
      </c>
      <c r="B573" s="344" t="s">
        <v>686</v>
      </c>
      <c r="C573" s="332" t="s">
        <v>169</v>
      </c>
      <c r="D573" s="454">
        <v>1</v>
      </c>
      <c r="E573" s="340"/>
      <c r="F573" s="341">
        <f t="shared" si="25"/>
        <v>0</v>
      </c>
    </row>
    <row r="574" spans="1:6" ht="38.25">
      <c r="A574" s="339" t="s">
        <v>244</v>
      </c>
      <c r="B574" s="344" t="s">
        <v>687</v>
      </c>
      <c r="C574" s="332" t="s">
        <v>169</v>
      </c>
      <c r="D574" s="454">
        <v>1</v>
      </c>
      <c r="E574" s="340"/>
      <c r="F574" s="341">
        <f t="shared" si="25"/>
        <v>0</v>
      </c>
    </row>
    <row r="575" spans="1:6" ht="191.25">
      <c r="A575" s="352">
        <v>4</v>
      </c>
      <c r="B575" s="353" t="s">
        <v>688</v>
      </c>
      <c r="C575" s="354" t="s">
        <v>169</v>
      </c>
      <c r="D575" s="460">
        <v>3</v>
      </c>
      <c r="E575" s="355"/>
      <c r="F575" s="341">
        <f t="shared" si="25"/>
        <v>0</v>
      </c>
    </row>
    <row r="576" spans="1:6" ht="76.5">
      <c r="A576" s="356" t="s">
        <v>215</v>
      </c>
      <c r="B576" s="353" t="s">
        <v>689</v>
      </c>
      <c r="C576" s="354" t="s">
        <v>243</v>
      </c>
      <c r="D576" s="460">
        <v>3</v>
      </c>
      <c r="E576" s="355"/>
      <c r="F576" s="341">
        <f t="shared" si="25"/>
        <v>0</v>
      </c>
    </row>
    <row r="577" spans="1:6" ht="25.5">
      <c r="A577" s="339" t="s">
        <v>217</v>
      </c>
      <c r="B577" s="344" t="s">
        <v>690</v>
      </c>
      <c r="C577" s="332" t="s">
        <v>169</v>
      </c>
      <c r="D577" s="454">
        <v>2</v>
      </c>
      <c r="E577" s="340"/>
      <c r="F577" s="341">
        <f t="shared" si="25"/>
        <v>0</v>
      </c>
    </row>
    <row r="578" spans="1:6" ht="38.25">
      <c r="A578" s="339" t="s">
        <v>219</v>
      </c>
      <c r="B578" s="331" t="s">
        <v>691</v>
      </c>
      <c r="C578" s="332" t="s">
        <v>169</v>
      </c>
      <c r="D578" s="454">
        <v>3</v>
      </c>
      <c r="E578" s="340"/>
      <c r="F578" s="341">
        <f t="shared" si="25"/>
        <v>0</v>
      </c>
    </row>
    <row r="579" spans="1:6">
      <c r="A579" s="339"/>
      <c r="B579" s="357" t="s">
        <v>692</v>
      </c>
      <c r="C579" s="332"/>
      <c r="D579" s="454"/>
      <c r="E579" s="340"/>
      <c r="F579" s="340">
        <f>SUM(F572:F578)</f>
        <v>0</v>
      </c>
    </row>
    <row r="580" spans="1:6">
      <c r="A580" s="339"/>
      <c r="B580" s="331"/>
      <c r="C580" s="332"/>
      <c r="D580" s="454"/>
      <c r="E580" s="340"/>
      <c r="F580" s="340"/>
    </row>
    <row r="581" spans="1:6" ht="25.5">
      <c r="A581" s="356" t="s">
        <v>693</v>
      </c>
      <c r="B581" s="353" t="s">
        <v>694</v>
      </c>
      <c r="C581" s="354"/>
      <c r="D581" s="460"/>
      <c r="E581" s="355"/>
      <c r="F581" s="355"/>
    </row>
    <row r="582" spans="1:6">
      <c r="A582" s="356"/>
      <c r="B582" s="353"/>
      <c r="C582" s="354"/>
      <c r="D582" s="460"/>
      <c r="E582" s="355"/>
      <c r="F582" s="355"/>
    </row>
    <row r="583" spans="1:6" ht="38.25">
      <c r="A583" s="356" t="s">
        <v>207</v>
      </c>
      <c r="B583" s="353" t="s">
        <v>695</v>
      </c>
      <c r="C583" s="354" t="s">
        <v>169</v>
      </c>
      <c r="D583" s="460">
        <v>1</v>
      </c>
      <c r="E583" s="355"/>
      <c r="F583" s="341">
        <f t="shared" ref="F583:F589" si="26">D583*E583</f>
        <v>0</v>
      </c>
    </row>
    <row r="584" spans="1:6" ht="25.5">
      <c r="A584" s="356" t="s">
        <v>209</v>
      </c>
      <c r="B584" s="353" t="s">
        <v>696</v>
      </c>
      <c r="C584" s="354" t="s">
        <v>169</v>
      </c>
      <c r="D584" s="460">
        <v>1</v>
      </c>
      <c r="E584" s="355"/>
      <c r="F584" s="341">
        <f t="shared" si="26"/>
        <v>0</v>
      </c>
    </row>
    <row r="585" spans="1:6" ht="25.5">
      <c r="A585" s="352">
        <v>3</v>
      </c>
      <c r="B585" s="331" t="s">
        <v>697</v>
      </c>
      <c r="C585" s="354" t="s">
        <v>169</v>
      </c>
      <c r="D585" s="460">
        <v>1</v>
      </c>
      <c r="E585" s="355"/>
      <c r="F585" s="341">
        <f t="shared" si="26"/>
        <v>0</v>
      </c>
    </row>
    <row r="586" spans="1:6" ht="51">
      <c r="A586" s="352">
        <v>5</v>
      </c>
      <c r="B586" s="358" t="s">
        <v>698</v>
      </c>
      <c r="C586" s="354" t="s">
        <v>169</v>
      </c>
      <c r="D586" s="460">
        <v>1</v>
      </c>
      <c r="E586" s="355"/>
      <c r="F586" s="341">
        <f t="shared" si="26"/>
        <v>0</v>
      </c>
    </row>
    <row r="587" spans="1:6" ht="51">
      <c r="A587" s="356" t="s">
        <v>217</v>
      </c>
      <c r="B587" s="353" t="s">
        <v>699</v>
      </c>
      <c r="C587" s="354" t="s">
        <v>169</v>
      </c>
      <c r="D587" s="460">
        <v>1</v>
      </c>
      <c r="E587" s="355"/>
      <c r="F587" s="341">
        <f t="shared" si="26"/>
        <v>0</v>
      </c>
    </row>
    <row r="588" spans="1:6" ht="38.25">
      <c r="A588" s="330">
        <v>7</v>
      </c>
      <c r="B588" s="331" t="s">
        <v>700</v>
      </c>
      <c r="C588" s="332" t="s">
        <v>169</v>
      </c>
      <c r="D588" s="454">
        <v>1</v>
      </c>
      <c r="E588" s="341"/>
      <c r="F588" s="341">
        <f t="shared" si="26"/>
        <v>0</v>
      </c>
    </row>
    <row r="589" spans="1:6" ht="76.5">
      <c r="A589" s="352">
        <v>8</v>
      </c>
      <c r="B589" s="353" t="s">
        <v>740</v>
      </c>
      <c r="C589" s="354" t="s">
        <v>169</v>
      </c>
      <c r="D589" s="460">
        <v>1</v>
      </c>
      <c r="E589" s="355"/>
      <c r="F589" s="341">
        <f t="shared" si="26"/>
        <v>0</v>
      </c>
    </row>
    <row r="590" spans="1:6">
      <c r="A590" s="356"/>
      <c r="B590" s="331" t="s">
        <v>741</v>
      </c>
      <c r="C590" s="354"/>
      <c r="D590" s="460"/>
      <c r="E590" s="355"/>
      <c r="F590" s="355">
        <f>SUM(F583:F589)</f>
        <v>0</v>
      </c>
    </row>
    <row r="591" spans="1:6">
      <c r="A591" s="356"/>
      <c r="B591" s="331"/>
      <c r="C591" s="354"/>
      <c r="D591" s="460"/>
      <c r="E591" s="355"/>
      <c r="F591" s="355"/>
    </row>
    <row r="592" spans="1:6">
      <c r="A592" s="330"/>
      <c r="B592" s="331"/>
      <c r="C592" s="332"/>
      <c r="D592" s="454"/>
      <c r="E592" s="340"/>
      <c r="F592" s="340"/>
    </row>
    <row r="593" spans="1:6">
      <c r="A593" s="330"/>
      <c r="B593" s="331" t="s">
        <v>701</v>
      </c>
      <c r="C593" s="332"/>
      <c r="D593" s="454"/>
      <c r="E593" s="340"/>
      <c r="F593" s="340"/>
    </row>
    <row r="594" spans="1:6">
      <c r="A594" s="330"/>
      <c r="B594" s="331"/>
      <c r="C594" s="332"/>
      <c r="D594" s="454"/>
      <c r="E594" s="340"/>
      <c r="F594" s="340"/>
    </row>
    <row r="595" spans="1:6" ht="25.5">
      <c r="A595" s="330" t="s">
        <v>194</v>
      </c>
      <c r="B595" s="331" t="s">
        <v>195</v>
      </c>
      <c r="C595" s="332"/>
      <c r="D595" s="454"/>
      <c r="E595" s="340"/>
      <c r="F595" s="341"/>
    </row>
    <row r="596" spans="1:6">
      <c r="A596" s="330" t="s">
        <v>196</v>
      </c>
      <c r="B596" s="331" t="s">
        <v>197</v>
      </c>
      <c r="C596" s="332"/>
      <c r="D596" s="454"/>
      <c r="E596" s="340"/>
      <c r="F596" s="341">
        <f>F32</f>
        <v>0</v>
      </c>
    </row>
    <row r="597" spans="1:6">
      <c r="A597" s="330" t="s">
        <v>205</v>
      </c>
      <c r="B597" s="331" t="s">
        <v>206</v>
      </c>
      <c r="C597" s="332"/>
      <c r="D597" s="454"/>
      <c r="E597" s="340"/>
      <c r="F597" s="341">
        <f>F43</f>
        <v>0</v>
      </c>
    </row>
    <row r="598" spans="1:6">
      <c r="A598" s="330"/>
      <c r="B598" s="331"/>
      <c r="C598" s="332"/>
      <c r="D598" s="454"/>
      <c r="E598" s="340"/>
      <c r="F598" s="340"/>
    </row>
    <row r="599" spans="1:6">
      <c r="A599" s="330" t="s">
        <v>222</v>
      </c>
      <c r="B599" s="331" t="s">
        <v>223</v>
      </c>
      <c r="C599" s="332"/>
      <c r="D599" s="454"/>
      <c r="E599" s="340"/>
      <c r="F599" s="340"/>
    </row>
    <row r="600" spans="1:6">
      <c r="A600" s="330" t="s">
        <v>224</v>
      </c>
      <c r="B600" s="331" t="s">
        <v>197</v>
      </c>
      <c r="C600" s="332"/>
      <c r="D600" s="457"/>
      <c r="E600" s="340"/>
      <c r="F600" s="340">
        <f>F165</f>
        <v>0</v>
      </c>
    </row>
    <row r="601" spans="1:6">
      <c r="A601" s="330" t="s">
        <v>326</v>
      </c>
      <c r="B601" s="331" t="s">
        <v>206</v>
      </c>
      <c r="C601" s="332"/>
      <c r="D601" s="454"/>
      <c r="E601" s="340"/>
      <c r="F601" s="340">
        <f>F195</f>
        <v>0</v>
      </c>
    </row>
    <row r="602" spans="1:6">
      <c r="A602" s="330"/>
      <c r="B602" s="331"/>
      <c r="C602" s="332"/>
      <c r="D602" s="454"/>
      <c r="E602" s="340"/>
      <c r="F602" s="340"/>
    </row>
    <row r="603" spans="1:6">
      <c r="A603" s="330" t="s">
        <v>355</v>
      </c>
      <c r="B603" s="331" t="s">
        <v>356</v>
      </c>
      <c r="C603" s="332"/>
      <c r="D603" s="454"/>
      <c r="E603" s="340"/>
      <c r="F603" s="340"/>
    </row>
    <row r="604" spans="1:6">
      <c r="A604" s="330"/>
      <c r="B604" s="331"/>
      <c r="C604" s="332"/>
      <c r="D604" s="454"/>
      <c r="E604" s="340"/>
      <c r="F604" s="340"/>
    </row>
    <row r="605" spans="1:6" ht="25.5">
      <c r="A605" s="330" t="s">
        <v>357</v>
      </c>
      <c r="B605" s="331" t="s">
        <v>702</v>
      </c>
      <c r="C605" s="332"/>
      <c r="D605" s="454"/>
      <c r="E605" s="340"/>
      <c r="F605" s="341">
        <f>F335</f>
        <v>0</v>
      </c>
    </row>
    <row r="606" spans="1:6">
      <c r="A606" s="330" t="s">
        <v>703</v>
      </c>
      <c r="B606" s="331" t="s">
        <v>486</v>
      </c>
      <c r="C606" s="332"/>
      <c r="D606" s="454"/>
      <c r="E606" s="340"/>
      <c r="F606" s="340">
        <f>F379</f>
        <v>0</v>
      </c>
    </row>
    <row r="607" spans="1:6" ht="25.5">
      <c r="A607" s="330" t="s">
        <v>519</v>
      </c>
      <c r="B607" s="331" t="s">
        <v>520</v>
      </c>
      <c r="C607" s="332"/>
      <c r="D607" s="454"/>
      <c r="E607" s="340"/>
      <c r="F607" s="347">
        <f>F403</f>
        <v>0</v>
      </c>
    </row>
    <row r="608" spans="1:6" ht="25.5">
      <c r="A608" s="330" t="s">
        <v>540</v>
      </c>
      <c r="B608" s="331" t="s">
        <v>704</v>
      </c>
      <c r="C608" s="332"/>
      <c r="D608" s="454"/>
      <c r="E608" s="340"/>
      <c r="F608" s="340">
        <f>F441</f>
        <v>0</v>
      </c>
    </row>
    <row r="609" spans="1:6">
      <c r="A609" s="330"/>
      <c r="B609" s="331"/>
      <c r="C609" s="332"/>
      <c r="D609" s="454"/>
      <c r="E609" s="340"/>
      <c r="F609" s="340"/>
    </row>
    <row r="610" spans="1:6" ht="25.5">
      <c r="A610" s="330" t="s">
        <v>577</v>
      </c>
      <c r="B610" s="331" t="s">
        <v>705</v>
      </c>
      <c r="C610" s="332"/>
      <c r="D610" s="454"/>
      <c r="E610" s="340"/>
      <c r="F610" s="340">
        <f>F491</f>
        <v>0</v>
      </c>
    </row>
    <row r="611" spans="1:6">
      <c r="A611" s="330"/>
      <c r="B611" s="331"/>
      <c r="C611" s="332"/>
      <c r="D611" s="454"/>
      <c r="E611" s="340"/>
      <c r="F611" s="340"/>
    </row>
    <row r="612" spans="1:6" ht="38.25">
      <c r="A612" s="330" t="s">
        <v>616</v>
      </c>
      <c r="B612" s="331" t="s">
        <v>736</v>
      </c>
      <c r="C612" s="332"/>
      <c r="D612" s="454"/>
      <c r="E612" s="340"/>
      <c r="F612" s="340"/>
    </row>
    <row r="613" spans="1:6">
      <c r="A613" s="330"/>
      <c r="B613" s="331"/>
      <c r="C613" s="332"/>
      <c r="D613" s="454"/>
      <c r="E613" s="340"/>
      <c r="F613" s="340"/>
    </row>
    <row r="614" spans="1:6">
      <c r="A614" s="330" t="s">
        <v>683</v>
      </c>
      <c r="B614" s="331" t="s">
        <v>706</v>
      </c>
      <c r="C614" s="332"/>
      <c r="D614" s="454"/>
      <c r="E614" s="340"/>
      <c r="F614" s="340">
        <f>F579</f>
        <v>0</v>
      </c>
    </row>
    <row r="615" spans="1:6">
      <c r="A615" s="330"/>
      <c r="B615" s="331"/>
      <c r="C615" s="332"/>
      <c r="D615" s="454"/>
      <c r="E615" s="340"/>
      <c r="F615" s="340"/>
    </row>
    <row r="616" spans="1:6" ht="25.5">
      <c r="A616" s="330" t="s">
        <v>693</v>
      </c>
      <c r="B616" s="331" t="s">
        <v>694</v>
      </c>
      <c r="C616" s="332"/>
      <c r="D616" s="457"/>
      <c r="E616" s="340"/>
      <c r="F616" s="340">
        <f>F590</f>
        <v>0</v>
      </c>
    </row>
    <row r="617" spans="1:6">
      <c r="A617" s="330"/>
      <c r="B617" s="331"/>
      <c r="C617" s="332"/>
      <c r="D617" s="457"/>
      <c r="E617" s="340"/>
      <c r="F617" s="340"/>
    </row>
    <row r="618" spans="1:6">
      <c r="A618" s="330"/>
      <c r="B618" s="331" t="s">
        <v>742</v>
      </c>
      <c r="C618" s="332"/>
      <c r="D618" s="457"/>
      <c r="E618" s="340"/>
      <c r="F618" s="340">
        <f>F596+F597+F600+F601+F605+F606+F607+F608+F610+F614+F616</f>
        <v>0</v>
      </c>
    </row>
    <row r="619" spans="1:6">
      <c r="A619" s="330"/>
      <c r="B619" s="331" t="s">
        <v>14</v>
      </c>
      <c r="C619" s="332"/>
      <c r="D619" s="454"/>
      <c r="E619" s="340"/>
      <c r="F619" s="340">
        <f>F618*0.25</f>
        <v>0</v>
      </c>
    </row>
    <row r="620" spans="1:6">
      <c r="A620" s="330"/>
      <c r="B620" s="331" t="s">
        <v>707</v>
      </c>
      <c r="C620" s="332"/>
      <c r="D620" s="454"/>
      <c r="E620" s="340"/>
      <c r="F620" s="340">
        <f>F618+F619</f>
        <v>0</v>
      </c>
    </row>
    <row r="621" spans="1:6">
      <c r="A621" s="330"/>
      <c r="B621" s="331"/>
      <c r="C621" s="332"/>
      <c r="D621" s="454"/>
      <c r="E621" s="340"/>
      <c r="F621" s="340"/>
    </row>
    <row r="622" spans="1:6">
      <c r="A622" s="359"/>
      <c r="B622" s="360"/>
      <c r="C622" s="361"/>
      <c r="D622" s="461"/>
      <c r="E622" s="362"/>
      <c r="F622" s="362"/>
    </row>
    <row r="623" spans="1:6">
      <c r="A623" s="359"/>
      <c r="B623" s="360" t="s">
        <v>181</v>
      </c>
      <c r="C623" s="361"/>
      <c r="D623" s="461"/>
      <c r="E623" s="362"/>
      <c r="F623" s="362"/>
    </row>
  </sheetData>
  <mergeCells count="8">
    <mergeCell ref="A7:E7"/>
    <mergeCell ref="B21:E21"/>
    <mergeCell ref="A1:E1"/>
    <mergeCell ref="A2:E2"/>
    <mergeCell ref="A3:E3"/>
    <mergeCell ref="A4:E4"/>
    <mergeCell ref="A5:E5"/>
    <mergeCell ref="A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265"/>
  <sheetViews>
    <sheetView zoomScale="136" zoomScaleNormal="136" workbookViewId="0">
      <selection activeCell="B265" sqref="B265"/>
    </sheetView>
  </sheetViews>
  <sheetFormatPr defaultRowHeight="15"/>
  <cols>
    <col min="1" max="1" width="8.5703125" customWidth="1"/>
    <col min="2" max="2" width="43" customWidth="1"/>
    <col min="4" max="4" width="9.140625" style="462"/>
  </cols>
  <sheetData>
    <row r="1" spans="1:6">
      <c r="A1" s="363"/>
      <c r="B1" s="363" t="s">
        <v>743</v>
      </c>
    </row>
    <row r="2" spans="1:6">
      <c r="A2" s="363"/>
      <c r="B2" s="363" t="s">
        <v>744</v>
      </c>
    </row>
    <row r="3" spans="1:6">
      <c r="A3" s="363"/>
      <c r="B3" s="363" t="s">
        <v>745</v>
      </c>
    </row>
    <row r="4" spans="1:6" ht="30" customHeight="1">
      <c r="A4" s="364"/>
      <c r="B4" s="364" t="s">
        <v>746</v>
      </c>
    </row>
    <row r="6" spans="1:6" ht="25.5">
      <c r="A6" s="366" t="s">
        <v>747</v>
      </c>
      <c r="B6" s="367" t="s">
        <v>748</v>
      </c>
      <c r="C6" s="367" t="s">
        <v>749</v>
      </c>
      <c r="D6" s="463" t="s">
        <v>750</v>
      </c>
      <c r="E6" s="369" t="s">
        <v>751</v>
      </c>
      <c r="F6" s="370" t="s">
        <v>752</v>
      </c>
    </row>
    <row r="7" spans="1:6">
      <c r="A7" s="366"/>
      <c r="B7" s="367"/>
      <c r="C7" s="367"/>
      <c r="D7" s="463"/>
      <c r="E7" s="369"/>
      <c r="F7" s="370"/>
    </row>
    <row r="8" spans="1:6" ht="25.5">
      <c r="A8" s="366"/>
      <c r="B8" s="371" t="s">
        <v>753</v>
      </c>
      <c r="C8" s="367"/>
      <c r="D8" s="463"/>
      <c r="E8" s="369"/>
      <c r="F8" s="370"/>
    </row>
    <row r="9" spans="1:6">
      <c r="A9" s="366"/>
      <c r="B9" s="367"/>
      <c r="C9" s="367"/>
      <c r="D9" s="463"/>
      <c r="E9" s="369"/>
      <c r="F9" s="370"/>
    </row>
    <row r="10" spans="1:6" ht="153">
      <c r="A10" s="372" t="s">
        <v>27</v>
      </c>
      <c r="B10" s="373" t="s">
        <v>754</v>
      </c>
      <c r="C10" s="367" t="s">
        <v>755</v>
      </c>
      <c r="D10" s="463">
        <v>1</v>
      </c>
      <c r="E10" s="374"/>
      <c r="F10" s="375">
        <f>E10*D10</f>
        <v>0</v>
      </c>
    </row>
    <row r="11" spans="1:6">
      <c r="A11" s="376"/>
      <c r="B11" s="367"/>
      <c r="C11" s="367"/>
      <c r="D11" s="463"/>
      <c r="E11" s="374"/>
      <c r="F11" s="375"/>
    </row>
    <row r="12" spans="1:6" ht="140.25">
      <c r="A12" s="372" t="s">
        <v>29</v>
      </c>
      <c r="B12" s="373" t="s">
        <v>756</v>
      </c>
      <c r="C12" s="367" t="s">
        <v>755</v>
      </c>
      <c r="D12" s="463">
        <v>1</v>
      </c>
      <c r="E12" s="374"/>
      <c r="F12" s="375">
        <f t="shared" ref="F12:F16" si="0">E12*D12</f>
        <v>0</v>
      </c>
    </row>
    <row r="13" spans="1:6">
      <c r="A13" s="372"/>
      <c r="B13" s="373"/>
      <c r="C13" s="367"/>
      <c r="D13" s="463"/>
      <c r="E13" s="374"/>
      <c r="F13" s="375"/>
    </row>
    <row r="14" spans="1:6" ht="76.5">
      <c r="A14" s="372" t="s">
        <v>31</v>
      </c>
      <c r="B14" s="373" t="s">
        <v>757</v>
      </c>
      <c r="C14" s="367" t="s">
        <v>755</v>
      </c>
      <c r="D14" s="463">
        <v>1</v>
      </c>
      <c r="E14" s="374"/>
      <c r="F14" s="375">
        <f t="shared" si="0"/>
        <v>0</v>
      </c>
    </row>
    <row r="15" spans="1:6">
      <c r="A15" s="366"/>
      <c r="B15" s="367"/>
      <c r="C15" s="367"/>
      <c r="D15" s="463"/>
      <c r="E15" s="377"/>
      <c r="F15" s="375"/>
    </row>
    <row r="16" spans="1:6" ht="25.5">
      <c r="A16" s="366" t="s">
        <v>33</v>
      </c>
      <c r="B16" s="373" t="s">
        <v>758</v>
      </c>
      <c r="C16" s="367" t="s">
        <v>755</v>
      </c>
      <c r="D16" s="463">
        <v>1</v>
      </c>
      <c r="E16" s="374"/>
      <c r="F16" s="375">
        <f t="shared" si="0"/>
        <v>0</v>
      </c>
    </row>
    <row r="17" spans="1:6">
      <c r="A17" s="379"/>
      <c r="B17" s="380" t="s">
        <v>759</v>
      </c>
      <c r="C17" s="381"/>
      <c r="D17" s="464"/>
      <c r="E17" s="381"/>
      <c r="F17" s="382">
        <f>SUM(F10:F16)</f>
        <v>0</v>
      </c>
    </row>
    <row r="18" spans="1:6">
      <c r="A18" s="383"/>
      <c r="B18" s="384"/>
      <c r="C18" s="385"/>
      <c r="D18" s="465"/>
      <c r="E18" s="385"/>
      <c r="F18" s="375"/>
    </row>
    <row r="19" spans="1:6">
      <c r="A19" s="383"/>
      <c r="B19" s="384"/>
      <c r="C19" s="385"/>
      <c r="D19" s="465"/>
      <c r="E19" s="385"/>
      <c r="F19" s="365"/>
    </row>
    <row r="20" spans="1:6" ht="25.5">
      <c r="A20" s="383"/>
      <c r="B20" s="371" t="s">
        <v>760</v>
      </c>
      <c r="C20" s="385"/>
      <c r="D20" s="465"/>
      <c r="E20" s="385"/>
      <c r="F20" s="365"/>
    </row>
    <row r="21" spans="1:6">
      <c r="A21" s="372"/>
      <c r="B21" s="386"/>
      <c r="C21" s="385"/>
      <c r="D21" s="465"/>
      <c r="E21" s="385"/>
      <c r="F21" s="365"/>
    </row>
    <row r="22" spans="1:6" ht="63.75">
      <c r="A22" s="387" t="s">
        <v>27</v>
      </c>
      <c r="B22" s="388" t="s">
        <v>860</v>
      </c>
      <c r="C22" s="385"/>
      <c r="D22" s="465"/>
      <c r="E22" s="385"/>
      <c r="F22" s="389"/>
    </row>
    <row r="23" spans="1:6">
      <c r="A23" s="385"/>
      <c r="B23" s="390" t="s">
        <v>761</v>
      </c>
      <c r="C23" s="368" t="s">
        <v>24</v>
      </c>
      <c r="D23" s="463">
        <v>1</v>
      </c>
      <c r="E23" s="391"/>
      <c r="F23" s="375">
        <f t="shared" ref="F23:F26" si="1">E23*D23</f>
        <v>0</v>
      </c>
    </row>
    <row r="24" spans="1:6">
      <c r="A24" s="385"/>
      <c r="B24" s="390" t="s">
        <v>762</v>
      </c>
      <c r="C24" s="368" t="s">
        <v>24</v>
      </c>
      <c r="D24" s="463">
        <v>3</v>
      </c>
      <c r="E24" s="391"/>
      <c r="F24" s="375">
        <f t="shared" si="1"/>
        <v>0</v>
      </c>
    </row>
    <row r="25" spans="1:6" ht="76.5">
      <c r="A25" s="385"/>
      <c r="B25" s="393" t="s">
        <v>763</v>
      </c>
      <c r="C25" s="368" t="s">
        <v>764</v>
      </c>
      <c r="D25" s="463">
        <v>1</v>
      </c>
      <c r="E25" s="392"/>
      <c r="F25" s="375">
        <f t="shared" si="1"/>
        <v>0</v>
      </c>
    </row>
    <row r="26" spans="1:6" ht="51">
      <c r="A26" s="385"/>
      <c r="B26" s="388" t="s">
        <v>861</v>
      </c>
      <c r="C26" s="368" t="s">
        <v>24</v>
      </c>
      <c r="D26" s="463">
        <v>1</v>
      </c>
      <c r="E26" s="392"/>
      <c r="F26" s="375">
        <f t="shared" si="1"/>
        <v>0</v>
      </c>
    </row>
    <row r="27" spans="1:6">
      <c r="A27" s="383"/>
      <c r="B27" s="394"/>
      <c r="C27" s="385"/>
      <c r="D27" s="465"/>
      <c r="E27" s="385"/>
      <c r="F27" s="365"/>
    </row>
    <row r="28" spans="1:6" ht="76.5">
      <c r="A28" s="387" t="s">
        <v>29</v>
      </c>
      <c r="B28" s="388" t="s">
        <v>862</v>
      </c>
      <c r="C28" s="385"/>
      <c r="D28" s="465"/>
      <c r="E28" s="385"/>
      <c r="F28" s="389"/>
    </row>
    <row r="29" spans="1:6">
      <c r="A29" s="385"/>
      <c r="B29" s="395" t="s">
        <v>765</v>
      </c>
      <c r="C29" s="368" t="s">
        <v>24</v>
      </c>
      <c r="D29" s="463">
        <v>1</v>
      </c>
      <c r="E29" s="391"/>
      <c r="F29" s="375">
        <f t="shared" ref="F29:F42" si="2">E29*D29</f>
        <v>0</v>
      </c>
    </row>
    <row r="30" spans="1:6">
      <c r="A30" s="385"/>
      <c r="B30" s="390" t="s">
        <v>766</v>
      </c>
      <c r="C30" s="368"/>
      <c r="D30" s="463"/>
      <c r="E30" s="391"/>
      <c r="F30" s="392"/>
    </row>
    <row r="31" spans="1:6">
      <c r="A31" s="376"/>
      <c r="B31" s="396" t="s">
        <v>767</v>
      </c>
      <c r="C31" s="367" t="s">
        <v>24</v>
      </c>
      <c r="D31" s="463">
        <v>2</v>
      </c>
      <c r="E31" s="391"/>
      <c r="F31" s="375">
        <f t="shared" si="2"/>
        <v>0</v>
      </c>
    </row>
    <row r="32" spans="1:6">
      <c r="A32" s="372"/>
      <c r="B32" s="390" t="s">
        <v>768</v>
      </c>
      <c r="C32" s="368" t="s">
        <v>24</v>
      </c>
      <c r="D32" s="463">
        <v>3</v>
      </c>
      <c r="E32" s="391"/>
      <c r="F32" s="375">
        <f t="shared" si="2"/>
        <v>0</v>
      </c>
    </row>
    <row r="33" spans="1:6">
      <c r="A33" s="385"/>
      <c r="B33" s="390" t="s">
        <v>769</v>
      </c>
      <c r="C33" s="368" t="s">
        <v>24</v>
      </c>
      <c r="D33" s="463">
        <v>4</v>
      </c>
      <c r="E33" s="391"/>
      <c r="F33" s="375">
        <f t="shared" si="2"/>
        <v>0</v>
      </c>
    </row>
    <row r="34" spans="1:6" ht="25.5">
      <c r="A34" s="385"/>
      <c r="B34" s="395" t="s">
        <v>770</v>
      </c>
      <c r="C34" s="368" t="s">
        <v>24</v>
      </c>
      <c r="D34" s="466">
        <v>4</v>
      </c>
      <c r="E34" s="391"/>
      <c r="F34" s="375">
        <f t="shared" si="2"/>
        <v>0</v>
      </c>
    </row>
    <row r="35" spans="1:6">
      <c r="A35" s="386"/>
      <c r="B35" s="396" t="s">
        <v>771</v>
      </c>
      <c r="C35" s="367" t="s">
        <v>24</v>
      </c>
      <c r="D35" s="467">
        <v>1</v>
      </c>
      <c r="E35" s="391"/>
      <c r="F35" s="375">
        <f t="shared" si="2"/>
        <v>0</v>
      </c>
    </row>
    <row r="36" spans="1:6">
      <c r="A36" s="385"/>
      <c r="B36" s="390" t="s">
        <v>772</v>
      </c>
      <c r="C36" s="368" t="s">
        <v>24</v>
      </c>
      <c r="D36" s="466">
        <v>1</v>
      </c>
      <c r="E36" s="391"/>
      <c r="F36" s="375">
        <f t="shared" si="2"/>
        <v>0</v>
      </c>
    </row>
    <row r="37" spans="1:6" ht="38.25">
      <c r="A37" s="372"/>
      <c r="B37" s="396" t="s">
        <v>773</v>
      </c>
      <c r="C37" s="398" t="s">
        <v>24</v>
      </c>
      <c r="D37" s="463">
        <v>4</v>
      </c>
      <c r="E37" s="391"/>
      <c r="F37" s="375">
        <f t="shared" si="2"/>
        <v>0</v>
      </c>
    </row>
    <row r="38" spans="1:6">
      <c r="A38" s="385"/>
      <c r="B38" s="390" t="s">
        <v>774</v>
      </c>
      <c r="C38" s="368" t="s">
        <v>24</v>
      </c>
      <c r="D38" s="463">
        <v>10</v>
      </c>
      <c r="E38" s="391"/>
      <c r="F38" s="375">
        <f t="shared" si="2"/>
        <v>0</v>
      </c>
    </row>
    <row r="39" spans="1:6">
      <c r="A39" s="385"/>
      <c r="B39" s="390" t="s">
        <v>762</v>
      </c>
      <c r="C39" s="368" t="s">
        <v>24</v>
      </c>
      <c r="D39" s="463">
        <v>6</v>
      </c>
      <c r="E39" s="391"/>
      <c r="F39" s="375">
        <f t="shared" si="2"/>
        <v>0</v>
      </c>
    </row>
    <row r="40" spans="1:6">
      <c r="A40" s="385"/>
      <c r="B40" s="396" t="s">
        <v>775</v>
      </c>
      <c r="C40" s="367" t="s">
        <v>24</v>
      </c>
      <c r="D40" s="463">
        <v>9</v>
      </c>
      <c r="E40" s="391"/>
      <c r="F40" s="375">
        <f t="shared" si="2"/>
        <v>0</v>
      </c>
    </row>
    <row r="41" spans="1:6" ht="89.25">
      <c r="A41" s="385"/>
      <c r="B41" s="393" t="s">
        <v>776</v>
      </c>
      <c r="C41" s="368" t="s">
        <v>764</v>
      </c>
      <c r="D41" s="463">
        <v>1</v>
      </c>
      <c r="E41" s="392"/>
      <c r="F41" s="375">
        <f t="shared" si="2"/>
        <v>0</v>
      </c>
    </row>
    <row r="42" spans="1:6" ht="51">
      <c r="A42" s="385"/>
      <c r="B42" s="388" t="s">
        <v>863</v>
      </c>
      <c r="C42" s="368" t="s">
        <v>24</v>
      </c>
      <c r="D42" s="463">
        <v>1</v>
      </c>
      <c r="E42" s="374"/>
      <c r="F42" s="375">
        <f t="shared" si="2"/>
        <v>0</v>
      </c>
    </row>
    <row r="43" spans="1:6">
      <c r="A43" s="385"/>
      <c r="B43" s="399"/>
      <c r="C43" s="368"/>
      <c r="D43" s="463"/>
      <c r="E43" s="374"/>
      <c r="F43" s="375"/>
    </row>
    <row r="44" spans="1:6">
      <c r="A44" s="385"/>
      <c r="B44" s="400"/>
      <c r="C44" s="385"/>
      <c r="D44" s="465"/>
      <c r="E44" s="391"/>
      <c r="F44" s="392"/>
    </row>
    <row r="45" spans="1:6" ht="76.5">
      <c r="A45" s="387" t="s">
        <v>31</v>
      </c>
      <c r="B45" s="388" t="s">
        <v>864</v>
      </c>
      <c r="C45" s="385"/>
      <c r="D45" s="465"/>
      <c r="E45" s="391"/>
      <c r="F45" s="392"/>
    </row>
    <row r="46" spans="1:6">
      <c r="A46" s="400"/>
      <c r="B46" s="401" t="s">
        <v>777</v>
      </c>
      <c r="C46" s="368"/>
      <c r="D46" s="463"/>
      <c r="E46" s="391"/>
      <c r="F46" s="392"/>
    </row>
    <row r="47" spans="1:6">
      <c r="A47" s="400"/>
      <c r="B47" s="401" t="s">
        <v>778</v>
      </c>
      <c r="C47" s="368" t="s">
        <v>24</v>
      </c>
      <c r="D47" s="463">
        <v>2</v>
      </c>
      <c r="E47" s="391"/>
      <c r="F47" s="375">
        <f t="shared" ref="F47:F66" si="3">E47*D47</f>
        <v>0</v>
      </c>
    </row>
    <row r="48" spans="1:6">
      <c r="A48" s="400"/>
      <c r="B48" s="401" t="s">
        <v>779</v>
      </c>
      <c r="C48" s="368" t="s">
        <v>24</v>
      </c>
      <c r="D48" s="463">
        <v>1</v>
      </c>
      <c r="E48" s="391"/>
      <c r="F48" s="375">
        <f t="shared" si="3"/>
        <v>0</v>
      </c>
    </row>
    <row r="49" spans="1:6">
      <c r="A49" s="400"/>
      <c r="B49" s="401" t="s">
        <v>780</v>
      </c>
      <c r="C49" s="368" t="s">
        <v>24</v>
      </c>
      <c r="D49" s="463">
        <v>10</v>
      </c>
      <c r="E49" s="391"/>
      <c r="F49" s="375">
        <f t="shared" si="3"/>
        <v>0</v>
      </c>
    </row>
    <row r="50" spans="1:6">
      <c r="A50" s="400"/>
      <c r="B50" s="402" t="s">
        <v>766</v>
      </c>
      <c r="C50" s="368"/>
      <c r="D50" s="463"/>
      <c r="E50" s="391"/>
      <c r="F50" s="392"/>
    </row>
    <row r="51" spans="1:6">
      <c r="A51" s="400"/>
      <c r="B51" s="393" t="s">
        <v>781</v>
      </c>
      <c r="C51" s="368" t="s">
        <v>24</v>
      </c>
      <c r="D51" s="463">
        <v>3</v>
      </c>
      <c r="E51" s="391"/>
      <c r="F51" s="375">
        <f t="shared" si="3"/>
        <v>0</v>
      </c>
    </row>
    <row r="52" spans="1:6">
      <c r="A52" s="400"/>
      <c r="B52" s="393" t="s">
        <v>782</v>
      </c>
      <c r="C52" s="368" t="s">
        <v>24</v>
      </c>
      <c r="D52" s="463">
        <v>1</v>
      </c>
      <c r="E52" s="391"/>
      <c r="F52" s="375">
        <f t="shared" si="3"/>
        <v>0</v>
      </c>
    </row>
    <row r="53" spans="1:6">
      <c r="A53" s="400"/>
      <c r="B53" s="401" t="s">
        <v>783</v>
      </c>
      <c r="C53" s="368" t="s">
        <v>24</v>
      </c>
      <c r="D53" s="463">
        <v>1</v>
      </c>
      <c r="E53" s="391"/>
      <c r="F53" s="375">
        <f t="shared" si="3"/>
        <v>0</v>
      </c>
    </row>
    <row r="54" spans="1:6">
      <c r="A54" s="400"/>
      <c r="B54" s="401" t="s">
        <v>784</v>
      </c>
      <c r="C54" s="368" t="s">
        <v>24</v>
      </c>
      <c r="D54" s="463">
        <v>10</v>
      </c>
      <c r="E54" s="391"/>
      <c r="F54" s="375">
        <f t="shared" si="3"/>
        <v>0</v>
      </c>
    </row>
    <row r="55" spans="1:6">
      <c r="A55" s="400"/>
      <c r="B55" s="401" t="s">
        <v>785</v>
      </c>
      <c r="C55" s="368" t="s">
        <v>24</v>
      </c>
      <c r="D55" s="463">
        <v>5</v>
      </c>
      <c r="E55" s="391"/>
      <c r="F55" s="375">
        <f t="shared" si="3"/>
        <v>0</v>
      </c>
    </row>
    <row r="56" spans="1:6" ht="25.5">
      <c r="A56" s="400"/>
      <c r="B56" s="393" t="s">
        <v>786</v>
      </c>
      <c r="C56" s="368" t="s">
        <v>24</v>
      </c>
      <c r="D56" s="466">
        <v>2</v>
      </c>
      <c r="E56" s="391"/>
      <c r="F56" s="375">
        <f t="shared" si="3"/>
        <v>0</v>
      </c>
    </row>
    <row r="57" spans="1:6" ht="38.25">
      <c r="A57" s="400"/>
      <c r="B57" s="393" t="s">
        <v>787</v>
      </c>
      <c r="C57" s="368" t="s">
        <v>24</v>
      </c>
      <c r="D57" s="463">
        <v>1</v>
      </c>
      <c r="E57" s="391"/>
      <c r="F57" s="375">
        <f t="shared" si="3"/>
        <v>0</v>
      </c>
    </row>
    <row r="58" spans="1:6" ht="38.25">
      <c r="A58" s="400"/>
      <c r="B58" s="393" t="s">
        <v>788</v>
      </c>
      <c r="C58" s="368" t="s">
        <v>24</v>
      </c>
      <c r="D58" s="463">
        <v>1</v>
      </c>
      <c r="E58" s="391"/>
      <c r="F58" s="375">
        <f t="shared" si="3"/>
        <v>0</v>
      </c>
    </row>
    <row r="59" spans="1:6">
      <c r="A59" s="403"/>
      <c r="B59" s="404" t="s">
        <v>789</v>
      </c>
      <c r="C59" s="367" t="s">
        <v>24</v>
      </c>
      <c r="D59" s="463">
        <v>2</v>
      </c>
      <c r="E59" s="392"/>
      <c r="F59" s="375">
        <f t="shared" si="3"/>
        <v>0</v>
      </c>
    </row>
    <row r="60" spans="1:6">
      <c r="A60" s="403"/>
      <c r="B60" s="404" t="s">
        <v>790</v>
      </c>
      <c r="C60" s="367" t="s">
        <v>24</v>
      </c>
      <c r="D60" s="463">
        <v>2</v>
      </c>
      <c r="E60" s="392"/>
      <c r="F60" s="375">
        <f t="shared" si="3"/>
        <v>0</v>
      </c>
    </row>
    <row r="61" spans="1:6">
      <c r="A61" s="403"/>
      <c r="B61" s="404" t="s">
        <v>791</v>
      </c>
      <c r="C61" s="367" t="s">
        <v>24</v>
      </c>
      <c r="D61" s="463">
        <v>1</v>
      </c>
      <c r="E61" s="392"/>
      <c r="F61" s="375">
        <f t="shared" si="3"/>
        <v>0</v>
      </c>
    </row>
    <row r="62" spans="1:6">
      <c r="A62" s="400"/>
      <c r="B62" s="401" t="s">
        <v>774</v>
      </c>
      <c r="C62" s="368" t="s">
        <v>24</v>
      </c>
      <c r="D62" s="463">
        <v>25</v>
      </c>
      <c r="E62" s="391"/>
      <c r="F62" s="375">
        <f t="shared" si="3"/>
        <v>0</v>
      </c>
    </row>
    <row r="63" spans="1:6">
      <c r="A63" s="400"/>
      <c r="B63" s="401" t="s">
        <v>762</v>
      </c>
      <c r="C63" s="368" t="s">
        <v>24</v>
      </c>
      <c r="D63" s="463">
        <v>5</v>
      </c>
      <c r="E63" s="391"/>
      <c r="F63" s="375">
        <f t="shared" si="3"/>
        <v>0</v>
      </c>
    </row>
    <row r="64" spans="1:6">
      <c r="A64" s="400"/>
      <c r="B64" s="401" t="s">
        <v>775</v>
      </c>
      <c r="C64" s="368" t="s">
        <v>24</v>
      </c>
      <c r="D64" s="463">
        <v>35</v>
      </c>
      <c r="E64" s="391"/>
      <c r="F64" s="375">
        <f t="shared" si="3"/>
        <v>0</v>
      </c>
    </row>
    <row r="65" spans="1:6" ht="63.75">
      <c r="A65" s="400"/>
      <c r="B65" s="393" t="s">
        <v>792</v>
      </c>
      <c r="C65" s="368" t="s">
        <v>764</v>
      </c>
      <c r="D65" s="463">
        <v>1</v>
      </c>
      <c r="E65" s="391"/>
      <c r="F65" s="375">
        <f t="shared" si="3"/>
        <v>0</v>
      </c>
    </row>
    <row r="66" spans="1:6" ht="51">
      <c r="A66" s="400"/>
      <c r="B66" s="388" t="s">
        <v>865</v>
      </c>
      <c r="C66" s="368" t="s">
        <v>24</v>
      </c>
      <c r="D66" s="463">
        <v>1</v>
      </c>
      <c r="E66" s="374"/>
      <c r="F66" s="375">
        <f t="shared" si="3"/>
        <v>0</v>
      </c>
    </row>
    <row r="67" spans="1:6">
      <c r="A67" s="400"/>
      <c r="B67" s="388"/>
      <c r="C67" s="368"/>
      <c r="D67" s="463"/>
      <c r="E67" s="374"/>
      <c r="F67" s="375"/>
    </row>
    <row r="68" spans="1:6" ht="63.75">
      <c r="A68" s="387" t="s">
        <v>33</v>
      </c>
      <c r="B68" s="388" t="s">
        <v>866</v>
      </c>
      <c r="C68" s="385"/>
      <c r="D68" s="465"/>
      <c r="E68" s="385"/>
      <c r="F68" s="389"/>
    </row>
    <row r="69" spans="1:6">
      <c r="A69" s="400"/>
      <c r="B69" s="401" t="s">
        <v>793</v>
      </c>
      <c r="C69" s="368" t="s">
        <v>24</v>
      </c>
      <c r="D69" s="463">
        <v>1</v>
      </c>
      <c r="E69" s="391"/>
      <c r="F69" s="375">
        <f t="shared" ref="F69" si="4">E69*D69</f>
        <v>0</v>
      </c>
    </row>
    <row r="70" spans="1:6">
      <c r="A70" s="385"/>
      <c r="B70" s="401" t="s">
        <v>766</v>
      </c>
      <c r="C70" s="368"/>
      <c r="D70" s="463"/>
      <c r="E70" s="391"/>
      <c r="F70" s="392"/>
    </row>
    <row r="71" spans="1:6">
      <c r="A71" s="376"/>
      <c r="B71" s="404" t="s">
        <v>782</v>
      </c>
      <c r="C71" s="367" t="s">
        <v>24</v>
      </c>
      <c r="D71" s="463">
        <v>2</v>
      </c>
      <c r="E71" s="391"/>
      <c r="F71" s="375">
        <f t="shared" ref="F71:F82" si="5">E71*D71</f>
        <v>0</v>
      </c>
    </row>
    <row r="72" spans="1:6">
      <c r="A72" s="372"/>
      <c r="B72" s="401" t="s">
        <v>784</v>
      </c>
      <c r="C72" s="368" t="s">
        <v>24</v>
      </c>
      <c r="D72" s="463">
        <v>6</v>
      </c>
      <c r="E72" s="391"/>
      <c r="F72" s="375">
        <f t="shared" si="5"/>
        <v>0</v>
      </c>
    </row>
    <row r="73" spans="1:6">
      <c r="A73" s="385"/>
      <c r="B73" s="401" t="s">
        <v>785</v>
      </c>
      <c r="C73" s="368" t="s">
        <v>24</v>
      </c>
      <c r="D73" s="463">
        <v>2</v>
      </c>
      <c r="E73" s="391"/>
      <c r="F73" s="375">
        <f t="shared" si="5"/>
        <v>0</v>
      </c>
    </row>
    <row r="74" spans="1:6">
      <c r="A74" s="385"/>
      <c r="B74" s="401" t="s">
        <v>774</v>
      </c>
      <c r="C74" s="368" t="s">
        <v>24</v>
      </c>
      <c r="D74" s="463">
        <v>20</v>
      </c>
      <c r="E74" s="391"/>
      <c r="F74" s="375">
        <f t="shared" si="5"/>
        <v>0</v>
      </c>
    </row>
    <row r="75" spans="1:6">
      <c r="A75" s="385"/>
      <c r="B75" s="401" t="s">
        <v>762</v>
      </c>
      <c r="C75" s="368" t="s">
        <v>24</v>
      </c>
      <c r="D75" s="463">
        <v>6</v>
      </c>
      <c r="E75" s="391"/>
      <c r="F75" s="375">
        <f t="shared" si="5"/>
        <v>0</v>
      </c>
    </row>
    <row r="76" spans="1:6">
      <c r="A76" s="385"/>
      <c r="B76" s="404" t="s">
        <v>775</v>
      </c>
      <c r="C76" s="367" t="s">
        <v>24</v>
      </c>
      <c r="D76" s="463">
        <v>9</v>
      </c>
      <c r="E76" s="391"/>
      <c r="F76" s="375">
        <f t="shared" si="5"/>
        <v>0</v>
      </c>
    </row>
    <row r="77" spans="1:6" ht="89.25">
      <c r="A77" s="385"/>
      <c r="B77" s="393" t="s">
        <v>776</v>
      </c>
      <c r="C77" s="368" t="s">
        <v>764</v>
      </c>
      <c r="D77" s="463">
        <v>1</v>
      </c>
      <c r="E77" s="392"/>
      <c r="F77" s="375">
        <f t="shared" si="5"/>
        <v>0</v>
      </c>
    </row>
    <row r="78" spans="1:6" ht="51">
      <c r="A78" s="385"/>
      <c r="B78" s="388" t="s">
        <v>867</v>
      </c>
      <c r="C78" s="368" t="s">
        <v>24</v>
      </c>
      <c r="D78" s="463">
        <v>1</v>
      </c>
      <c r="E78" s="374"/>
      <c r="F78" s="375">
        <f t="shared" si="5"/>
        <v>0</v>
      </c>
    </row>
    <row r="79" spans="1:6">
      <c r="A79" s="400"/>
      <c r="B79" s="388"/>
      <c r="C79" s="368"/>
      <c r="D79" s="463"/>
      <c r="E79" s="374"/>
      <c r="F79" s="375"/>
    </row>
    <row r="80" spans="1:6" ht="25.5">
      <c r="A80" s="372" t="s">
        <v>35</v>
      </c>
      <c r="B80" s="405" t="s">
        <v>794</v>
      </c>
      <c r="C80" s="367" t="s">
        <v>228</v>
      </c>
      <c r="D80" s="463">
        <v>35</v>
      </c>
      <c r="E80" s="374"/>
      <c r="F80" s="375">
        <f t="shared" si="5"/>
        <v>0</v>
      </c>
    </row>
    <row r="81" spans="1:6">
      <c r="A81" s="372"/>
      <c r="B81" s="405"/>
      <c r="C81" s="406"/>
      <c r="D81" s="468"/>
      <c r="E81" s="407"/>
      <c r="F81" s="378"/>
    </row>
    <row r="82" spans="1:6" ht="51">
      <c r="A82" s="372" t="s">
        <v>37</v>
      </c>
      <c r="B82" s="405" t="s">
        <v>795</v>
      </c>
      <c r="C82" s="367" t="s">
        <v>228</v>
      </c>
      <c r="D82" s="463">
        <v>40</v>
      </c>
      <c r="E82" s="374"/>
      <c r="F82" s="375">
        <f t="shared" si="5"/>
        <v>0</v>
      </c>
    </row>
    <row r="83" spans="1:6">
      <c r="A83" s="372"/>
      <c r="B83" s="394"/>
      <c r="C83" s="385"/>
      <c r="D83" s="465"/>
      <c r="E83" s="385"/>
      <c r="F83" s="365"/>
    </row>
    <row r="84" spans="1:6" ht="51">
      <c r="A84" s="372" t="s">
        <v>39</v>
      </c>
      <c r="B84" s="405" t="s">
        <v>796</v>
      </c>
      <c r="C84" s="367"/>
      <c r="D84" s="463"/>
      <c r="E84" s="408"/>
      <c r="F84" s="375"/>
    </row>
    <row r="85" spans="1:6">
      <c r="A85" s="372"/>
      <c r="B85" s="405" t="s">
        <v>797</v>
      </c>
      <c r="C85" s="367" t="s">
        <v>228</v>
      </c>
      <c r="D85" s="463">
        <v>40</v>
      </c>
      <c r="E85" s="408"/>
      <c r="F85" s="375">
        <f t="shared" ref="F85:F94" si="6">E85*D85</f>
        <v>0</v>
      </c>
    </row>
    <row r="86" spans="1:6">
      <c r="A86" s="372"/>
      <c r="B86" s="405" t="s">
        <v>798</v>
      </c>
      <c r="C86" s="367" t="s">
        <v>228</v>
      </c>
      <c r="D86" s="463">
        <v>10</v>
      </c>
      <c r="E86" s="408"/>
      <c r="F86" s="375">
        <f t="shared" si="6"/>
        <v>0</v>
      </c>
    </row>
    <row r="87" spans="1:6">
      <c r="A87" s="372"/>
      <c r="B87" s="405" t="s">
        <v>799</v>
      </c>
      <c r="C87" s="367" t="s">
        <v>228</v>
      </c>
      <c r="D87" s="463">
        <v>10</v>
      </c>
      <c r="E87" s="408"/>
      <c r="F87" s="375">
        <f t="shared" si="6"/>
        <v>0</v>
      </c>
    </row>
    <row r="88" spans="1:6">
      <c r="A88" s="372"/>
      <c r="B88" s="405" t="s">
        <v>800</v>
      </c>
      <c r="C88" s="367" t="s">
        <v>228</v>
      </c>
      <c r="D88" s="463">
        <v>10</v>
      </c>
      <c r="E88" s="408"/>
      <c r="F88" s="375">
        <f t="shared" si="6"/>
        <v>0</v>
      </c>
    </row>
    <row r="89" spans="1:6">
      <c r="A89" s="372"/>
      <c r="B89" s="405" t="s">
        <v>801</v>
      </c>
      <c r="C89" s="367" t="s">
        <v>228</v>
      </c>
      <c r="D89" s="463">
        <v>10</v>
      </c>
      <c r="E89" s="408"/>
      <c r="F89" s="375">
        <f t="shared" si="6"/>
        <v>0</v>
      </c>
    </row>
    <row r="90" spans="1:6">
      <c r="A90" s="372"/>
      <c r="B90" s="405" t="s">
        <v>802</v>
      </c>
      <c r="C90" s="367" t="s">
        <v>228</v>
      </c>
      <c r="D90" s="463">
        <v>35</v>
      </c>
      <c r="E90" s="408"/>
      <c r="F90" s="375">
        <f t="shared" si="6"/>
        <v>0</v>
      </c>
    </row>
    <row r="91" spans="1:6">
      <c r="A91" s="372"/>
      <c r="B91" s="405" t="s">
        <v>803</v>
      </c>
      <c r="C91" s="367" t="s">
        <v>228</v>
      </c>
      <c r="D91" s="463">
        <v>25</v>
      </c>
      <c r="E91" s="408"/>
      <c r="F91" s="375">
        <f t="shared" si="6"/>
        <v>0</v>
      </c>
    </row>
    <row r="92" spans="1:6">
      <c r="A92" s="372"/>
      <c r="B92" s="405" t="s">
        <v>804</v>
      </c>
      <c r="C92" s="367" t="s">
        <v>228</v>
      </c>
      <c r="D92" s="463">
        <v>10</v>
      </c>
      <c r="E92" s="408"/>
      <c r="F92" s="375">
        <f t="shared" si="6"/>
        <v>0</v>
      </c>
    </row>
    <row r="93" spans="1:6">
      <c r="A93" s="372"/>
      <c r="B93" s="405" t="s">
        <v>805</v>
      </c>
      <c r="C93" s="367" t="s">
        <v>228</v>
      </c>
      <c r="D93" s="463">
        <v>65</v>
      </c>
      <c r="E93" s="408"/>
      <c r="F93" s="375">
        <f t="shared" si="6"/>
        <v>0</v>
      </c>
    </row>
    <row r="94" spans="1:6">
      <c r="A94" s="372"/>
      <c r="B94" s="409" t="s">
        <v>806</v>
      </c>
      <c r="C94" s="367" t="s">
        <v>228</v>
      </c>
      <c r="D94" s="463">
        <v>80</v>
      </c>
      <c r="E94" s="408"/>
      <c r="F94" s="375">
        <f t="shared" si="6"/>
        <v>0</v>
      </c>
    </row>
    <row r="95" spans="1:6">
      <c r="A95" s="372"/>
      <c r="B95" s="409"/>
      <c r="C95" s="367"/>
      <c r="D95" s="463"/>
      <c r="E95" s="374"/>
      <c r="F95" s="374"/>
    </row>
    <row r="96" spans="1:6" ht="25.5">
      <c r="A96" s="372" t="s">
        <v>41</v>
      </c>
      <c r="B96" s="388" t="s">
        <v>807</v>
      </c>
      <c r="C96" s="367"/>
      <c r="D96" s="463"/>
      <c r="E96" s="391"/>
      <c r="F96" s="392"/>
    </row>
    <row r="97" spans="1:6">
      <c r="A97" s="372"/>
      <c r="B97" s="405" t="s">
        <v>797</v>
      </c>
      <c r="C97" s="367" t="s">
        <v>228</v>
      </c>
      <c r="D97" s="463">
        <v>25</v>
      </c>
      <c r="E97" s="408"/>
      <c r="F97" s="375">
        <f t="shared" ref="F97:F106" si="7">E97*D97</f>
        <v>0</v>
      </c>
    </row>
    <row r="98" spans="1:6">
      <c r="A98" s="372"/>
      <c r="B98" s="405" t="s">
        <v>798</v>
      </c>
      <c r="C98" s="367" t="s">
        <v>228</v>
      </c>
      <c r="D98" s="463">
        <v>15</v>
      </c>
      <c r="E98" s="408"/>
      <c r="F98" s="375">
        <f t="shared" si="7"/>
        <v>0</v>
      </c>
    </row>
    <row r="99" spans="1:6">
      <c r="A99" s="372"/>
      <c r="B99" s="405" t="s">
        <v>799</v>
      </c>
      <c r="C99" s="367" t="s">
        <v>228</v>
      </c>
      <c r="D99" s="463">
        <v>15</v>
      </c>
      <c r="E99" s="408"/>
      <c r="F99" s="375">
        <f t="shared" si="7"/>
        <v>0</v>
      </c>
    </row>
    <row r="100" spans="1:6">
      <c r="A100" s="372"/>
      <c r="B100" s="405" t="s">
        <v>800</v>
      </c>
      <c r="C100" s="367" t="s">
        <v>228</v>
      </c>
      <c r="D100" s="463">
        <v>45</v>
      </c>
      <c r="E100" s="408"/>
      <c r="F100" s="375">
        <f t="shared" si="7"/>
        <v>0</v>
      </c>
    </row>
    <row r="101" spans="1:6">
      <c r="A101" s="372"/>
      <c r="B101" s="405" t="s">
        <v>801</v>
      </c>
      <c r="C101" s="367" t="s">
        <v>228</v>
      </c>
      <c r="D101" s="463">
        <v>55</v>
      </c>
      <c r="E101" s="408"/>
      <c r="F101" s="375">
        <f t="shared" si="7"/>
        <v>0</v>
      </c>
    </row>
    <row r="102" spans="1:6">
      <c r="A102" s="372"/>
      <c r="B102" s="409" t="s">
        <v>802</v>
      </c>
      <c r="C102" s="367" t="s">
        <v>228</v>
      </c>
      <c r="D102" s="463">
        <v>105</v>
      </c>
      <c r="E102" s="408"/>
      <c r="F102" s="375">
        <f t="shared" si="7"/>
        <v>0</v>
      </c>
    </row>
    <row r="103" spans="1:6">
      <c r="A103" s="372"/>
      <c r="B103" s="405" t="s">
        <v>803</v>
      </c>
      <c r="C103" s="367" t="s">
        <v>228</v>
      </c>
      <c r="D103" s="463">
        <v>20</v>
      </c>
      <c r="E103" s="408"/>
      <c r="F103" s="375">
        <f t="shared" si="7"/>
        <v>0</v>
      </c>
    </row>
    <row r="104" spans="1:6">
      <c r="A104" s="372"/>
      <c r="B104" s="405" t="s">
        <v>804</v>
      </c>
      <c r="C104" s="367" t="s">
        <v>228</v>
      </c>
      <c r="D104" s="463">
        <v>20</v>
      </c>
      <c r="E104" s="408"/>
      <c r="F104" s="375">
        <f t="shared" si="7"/>
        <v>0</v>
      </c>
    </row>
    <row r="105" spans="1:6">
      <c r="A105" s="372"/>
      <c r="B105" s="405" t="s">
        <v>805</v>
      </c>
      <c r="C105" s="367" t="s">
        <v>228</v>
      </c>
      <c r="D105" s="463">
        <v>65</v>
      </c>
      <c r="E105" s="408"/>
      <c r="F105" s="375">
        <f t="shared" si="7"/>
        <v>0</v>
      </c>
    </row>
    <row r="106" spans="1:6">
      <c r="A106" s="372"/>
      <c r="B106" s="409" t="s">
        <v>806</v>
      </c>
      <c r="C106" s="367" t="s">
        <v>228</v>
      </c>
      <c r="D106" s="463">
        <v>35</v>
      </c>
      <c r="E106" s="374"/>
      <c r="F106" s="375">
        <f t="shared" si="7"/>
        <v>0</v>
      </c>
    </row>
    <row r="107" spans="1:6" ht="38.25">
      <c r="A107" s="372"/>
      <c r="B107" s="409" t="s">
        <v>808</v>
      </c>
      <c r="C107" s="367"/>
      <c r="D107" s="463"/>
      <c r="E107" s="374"/>
      <c r="F107" s="375"/>
    </row>
    <row r="108" spans="1:6">
      <c r="A108" s="372"/>
      <c r="B108" s="409"/>
      <c r="C108" s="367"/>
      <c r="D108" s="463"/>
      <c r="E108" s="374"/>
      <c r="F108" s="375"/>
    </row>
    <row r="109" spans="1:6" ht="38.25">
      <c r="A109" s="372" t="s">
        <v>43</v>
      </c>
      <c r="B109" s="388" t="s">
        <v>809</v>
      </c>
      <c r="C109" s="367"/>
      <c r="D109" s="463"/>
      <c r="E109" s="391"/>
      <c r="F109" s="392"/>
    </row>
    <row r="110" spans="1:6">
      <c r="A110" s="372"/>
      <c r="B110" s="405" t="s">
        <v>797</v>
      </c>
      <c r="C110" s="367" t="s">
        <v>228</v>
      </c>
      <c r="D110" s="463">
        <v>5</v>
      </c>
      <c r="E110" s="408"/>
      <c r="F110" s="375">
        <f t="shared" ref="F110:F117" si="8">E110*D110</f>
        <v>0</v>
      </c>
    </row>
    <row r="111" spans="1:6">
      <c r="A111" s="372"/>
      <c r="B111" s="405" t="s">
        <v>798</v>
      </c>
      <c r="C111" s="367" t="s">
        <v>228</v>
      </c>
      <c r="D111" s="463">
        <v>12</v>
      </c>
      <c r="E111" s="408"/>
      <c r="F111" s="375">
        <f t="shared" si="8"/>
        <v>0</v>
      </c>
    </row>
    <row r="112" spans="1:6">
      <c r="A112" s="372"/>
      <c r="B112" s="405" t="s">
        <v>801</v>
      </c>
      <c r="C112" s="367" t="s">
        <v>228</v>
      </c>
      <c r="D112" s="463">
        <v>20</v>
      </c>
      <c r="E112" s="408"/>
      <c r="F112" s="375">
        <f t="shared" si="8"/>
        <v>0</v>
      </c>
    </row>
    <row r="113" spans="1:6">
      <c r="A113" s="372"/>
      <c r="B113" s="409" t="s">
        <v>802</v>
      </c>
      <c r="C113" s="367" t="s">
        <v>228</v>
      </c>
      <c r="D113" s="463">
        <v>30</v>
      </c>
      <c r="E113" s="408"/>
      <c r="F113" s="375">
        <f t="shared" si="8"/>
        <v>0</v>
      </c>
    </row>
    <row r="114" spans="1:6">
      <c r="A114" s="372"/>
      <c r="B114" s="405" t="s">
        <v>803</v>
      </c>
      <c r="C114" s="367" t="s">
        <v>228</v>
      </c>
      <c r="D114" s="463">
        <v>25</v>
      </c>
      <c r="E114" s="408"/>
      <c r="F114" s="375">
        <f t="shared" si="8"/>
        <v>0</v>
      </c>
    </row>
    <row r="115" spans="1:6">
      <c r="A115" s="372"/>
      <c r="B115" s="405" t="s">
        <v>804</v>
      </c>
      <c r="C115" s="367" t="s">
        <v>228</v>
      </c>
      <c r="D115" s="463">
        <v>30</v>
      </c>
      <c r="E115" s="408"/>
      <c r="F115" s="375">
        <f t="shared" si="8"/>
        <v>0</v>
      </c>
    </row>
    <row r="116" spans="1:6">
      <c r="A116" s="372"/>
      <c r="B116" s="405" t="s">
        <v>810</v>
      </c>
      <c r="C116" s="367" t="s">
        <v>228</v>
      </c>
      <c r="D116" s="463">
        <v>20</v>
      </c>
      <c r="E116" s="408"/>
      <c r="F116" s="375">
        <f t="shared" si="8"/>
        <v>0</v>
      </c>
    </row>
    <row r="117" spans="1:6">
      <c r="A117" s="372"/>
      <c r="B117" s="409" t="s">
        <v>806</v>
      </c>
      <c r="C117" s="367" t="s">
        <v>228</v>
      </c>
      <c r="D117" s="463">
        <v>15</v>
      </c>
      <c r="E117" s="374"/>
      <c r="F117" s="375">
        <f t="shared" si="8"/>
        <v>0</v>
      </c>
    </row>
    <row r="118" spans="1:6" ht="38.25">
      <c r="A118" s="372"/>
      <c r="B118" s="409" t="s">
        <v>811</v>
      </c>
      <c r="C118" s="367"/>
      <c r="D118" s="463"/>
      <c r="E118" s="374"/>
      <c r="F118" s="375"/>
    </row>
    <row r="119" spans="1:6">
      <c r="A119" s="372"/>
      <c r="B119" s="399"/>
      <c r="C119" s="367"/>
      <c r="D119" s="463"/>
      <c r="E119" s="391"/>
      <c r="F119" s="392"/>
    </row>
    <row r="120" spans="1:6" ht="63.75">
      <c r="A120" s="372" t="s">
        <v>45</v>
      </c>
      <c r="B120" s="409" t="s">
        <v>812</v>
      </c>
      <c r="C120" s="367"/>
      <c r="D120" s="469"/>
      <c r="E120" s="410"/>
      <c r="F120" s="411"/>
    </row>
    <row r="121" spans="1:6" ht="25.5">
      <c r="A121" s="412"/>
      <c r="B121" s="413" t="s">
        <v>813</v>
      </c>
      <c r="C121" s="367" t="s">
        <v>24</v>
      </c>
      <c r="D121" s="463">
        <v>8</v>
      </c>
      <c r="E121" s="369"/>
      <c r="F121" s="375">
        <f t="shared" ref="F121:F123" si="9">E121*D121</f>
        <v>0</v>
      </c>
    </row>
    <row r="122" spans="1:6" ht="25.5">
      <c r="A122" s="412"/>
      <c r="B122" s="409" t="s">
        <v>814</v>
      </c>
      <c r="C122" s="368" t="s">
        <v>24</v>
      </c>
      <c r="D122" s="463">
        <v>1</v>
      </c>
      <c r="E122" s="370"/>
      <c r="F122" s="375">
        <f t="shared" si="9"/>
        <v>0</v>
      </c>
    </row>
    <row r="123" spans="1:6" ht="25.5">
      <c r="A123" s="412"/>
      <c r="B123" s="409" t="s">
        <v>815</v>
      </c>
      <c r="C123" s="367" t="s">
        <v>24</v>
      </c>
      <c r="D123" s="470">
        <v>2</v>
      </c>
      <c r="E123" s="370"/>
      <c r="F123" s="375">
        <f t="shared" si="9"/>
        <v>0</v>
      </c>
    </row>
    <row r="124" spans="1:6">
      <c r="A124" s="372"/>
      <c r="B124" s="409"/>
      <c r="C124" s="367"/>
      <c r="D124" s="463"/>
      <c r="E124" s="391"/>
      <c r="F124" s="392"/>
    </row>
    <row r="125" spans="1:6" ht="38.25">
      <c r="A125" s="403" t="s">
        <v>47</v>
      </c>
      <c r="B125" s="388" t="s">
        <v>816</v>
      </c>
      <c r="C125" s="367"/>
      <c r="D125" s="463"/>
      <c r="E125" s="392"/>
      <c r="F125" s="392"/>
    </row>
    <row r="126" spans="1:6">
      <c r="A126" s="403"/>
      <c r="B126" s="404" t="s">
        <v>817</v>
      </c>
      <c r="C126" s="367" t="s">
        <v>24</v>
      </c>
      <c r="D126" s="463">
        <v>1</v>
      </c>
      <c r="E126" s="392"/>
      <c r="F126" s="375">
        <f t="shared" ref="F126:F136" si="10">E126*D126</f>
        <v>0</v>
      </c>
    </row>
    <row r="127" spans="1:6">
      <c r="A127" s="403"/>
      <c r="B127" s="404" t="s">
        <v>818</v>
      </c>
      <c r="C127" s="367" t="s">
        <v>24</v>
      </c>
      <c r="D127" s="463">
        <v>4</v>
      </c>
      <c r="E127" s="392"/>
      <c r="F127" s="375">
        <f t="shared" si="10"/>
        <v>0</v>
      </c>
    </row>
    <row r="128" spans="1:6">
      <c r="A128" s="403"/>
      <c r="B128" s="404" t="s">
        <v>819</v>
      </c>
      <c r="C128" s="367" t="s">
        <v>24</v>
      </c>
      <c r="D128" s="463">
        <v>2</v>
      </c>
      <c r="E128" s="392"/>
      <c r="F128" s="375">
        <f t="shared" si="10"/>
        <v>0</v>
      </c>
    </row>
    <row r="129" spans="1:6">
      <c r="A129" s="403"/>
      <c r="B129" s="404" t="s">
        <v>820</v>
      </c>
      <c r="C129" s="367" t="s">
        <v>24</v>
      </c>
      <c r="D129" s="463">
        <v>3</v>
      </c>
      <c r="E129" s="392"/>
      <c r="F129" s="375">
        <f t="shared" si="10"/>
        <v>0</v>
      </c>
    </row>
    <row r="130" spans="1:6">
      <c r="A130" s="403"/>
      <c r="B130" s="404" t="s">
        <v>821</v>
      </c>
      <c r="C130" s="367" t="s">
        <v>24</v>
      </c>
      <c r="D130" s="463">
        <v>2</v>
      </c>
      <c r="E130" s="392"/>
      <c r="F130" s="375">
        <f t="shared" si="10"/>
        <v>0</v>
      </c>
    </row>
    <row r="131" spans="1:6">
      <c r="A131" s="372"/>
      <c r="B131" s="373"/>
      <c r="C131" s="367"/>
      <c r="D131" s="463"/>
      <c r="E131" s="392"/>
      <c r="F131" s="392"/>
    </row>
    <row r="132" spans="1:6" ht="38.25">
      <c r="A132" s="372" t="s">
        <v>49</v>
      </c>
      <c r="B132" s="388" t="s">
        <v>822</v>
      </c>
      <c r="C132" s="367" t="s">
        <v>24</v>
      </c>
      <c r="D132" s="463">
        <v>3</v>
      </c>
      <c r="E132" s="392"/>
      <c r="F132" s="375">
        <f t="shared" si="10"/>
        <v>0</v>
      </c>
    </row>
    <row r="133" spans="1:6">
      <c r="A133" s="372"/>
      <c r="B133" s="396"/>
      <c r="C133" s="367"/>
      <c r="D133" s="463"/>
      <c r="E133" s="392"/>
      <c r="F133" s="392"/>
    </row>
    <row r="134" spans="1:6" ht="39">
      <c r="A134" s="372" t="s">
        <v>51</v>
      </c>
      <c r="B134" s="365" t="s">
        <v>823</v>
      </c>
      <c r="C134" s="368" t="s">
        <v>24</v>
      </c>
      <c r="D134" s="463">
        <v>1</v>
      </c>
      <c r="E134" s="374"/>
      <c r="F134" s="375">
        <f t="shared" si="10"/>
        <v>0</v>
      </c>
    </row>
    <row r="135" spans="1:6">
      <c r="A135" s="372"/>
      <c r="B135" s="365"/>
      <c r="C135" s="368"/>
      <c r="D135" s="463"/>
      <c r="E135" s="374"/>
      <c r="F135" s="375"/>
    </row>
    <row r="136" spans="1:6" ht="51.75">
      <c r="A136" s="372" t="s">
        <v>53</v>
      </c>
      <c r="B136" s="365" t="s">
        <v>868</v>
      </c>
      <c r="C136" s="368" t="s">
        <v>24</v>
      </c>
      <c r="D136" s="463">
        <v>1</v>
      </c>
      <c r="E136" s="374"/>
      <c r="F136" s="375">
        <f t="shared" si="10"/>
        <v>0</v>
      </c>
    </row>
    <row r="137" spans="1:6" ht="26.25">
      <c r="A137" s="414"/>
      <c r="B137" s="365" t="s">
        <v>824</v>
      </c>
      <c r="C137" s="415"/>
      <c r="D137" s="463"/>
      <c r="E137" s="416"/>
      <c r="F137" s="375"/>
    </row>
    <row r="138" spans="1:6">
      <c r="A138" s="417"/>
      <c r="B138" s="418"/>
      <c r="C138" s="419"/>
      <c r="D138" s="471"/>
      <c r="E138" s="420"/>
      <c r="F138" s="421"/>
    </row>
    <row r="139" spans="1:6" ht="39">
      <c r="A139" s="372" t="s">
        <v>55</v>
      </c>
      <c r="B139" s="365" t="s">
        <v>825</v>
      </c>
      <c r="C139" s="422" t="s">
        <v>24</v>
      </c>
      <c r="D139" s="463">
        <v>1</v>
      </c>
      <c r="E139" s="374"/>
      <c r="F139" s="375">
        <f t="shared" ref="F139" si="11">E139*D139</f>
        <v>0</v>
      </c>
    </row>
    <row r="140" spans="1:6">
      <c r="A140" s="372"/>
      <c r="B140" s="365"/>
      <c r="C140" s="368"/>
      <c r="D140" s="463"/>
      <c r="E140" s="416"/>
      <c r="F140" s="375"/>
    </row>
    <row r="141" spans="1:6" ht="102.75">
      <c r="A141" s="423" t="s">
        <v>57</v>
      </c>
      <c r="B141" s="365" t="s">
        <v>826</v>
      </c>
      <c r="C141" s="397" t="s">
        <v>755</v>
      </c>
      <c r="D141" s="463">
        <v>1</v>
      </c>
      <c r="E141" s="374"/>
      <c r="F141" s="375">
        <f t="shared" ref="F141" si="12">E141*D141</f>
        <v>0</v>
      </c>
    </row>
    <row r="142" spans="1:6">
      <c r="A142" s="372"/>
      <c r="B142" s="365"/>
      <c r="C142" s="368"/>
      <c r="D142" s="463"/>
      <c r="E142" s="416"/>
      <c r="F142" s="375"/>
    </row>
    <row r="143" spans="1:6" ht="38.25">
      <c r="A143" s="424" t="s">
        <v>59</v>
      </c>
      <c r="B143" s="388" t="s">
        <v>827</v>
      </c>
      <c r="C143" s="397" t="s">
        <v>755</v>
      </c>
      <c r="D143" s="466">
        <v>1</v>
      </c>
      <c r="E143" s="392"/>
      <c r="F143" s="375">
        <f t="shared" ref="F143" si="13">E143*D143</f>
        <v>0</v>
      </c>
    </row>
    <row r="144" spans="1:6">
      <c r="A144" s="424"/>
      <c r="B144" s="425"/>
      <c r="C144" s="368"/>
      <c r="D144" s="463"/>
      <c r="E144" s="392"/>
      <c r="F144" s="392"/>
    </row>
    <row r="145" spans="1:6" ht="51">
      <c r="A145" s="424" t="s">
        <v>61</v>
      </c>
      <c r="B145" s="388" t="s">
        <v>828</v>
      </c>
      <c r="C145" s="368" t="s">
        <v>755</v>
      </c>
      <c r="D145" s="463">
        <v>1</v>
      </c>
      <c r="E145" s="392"/>
      <c r="F145" s="375">
        <f t="shared" ref="F145" si="14">E145*D145</f>
        <v>0</v>
      </c>
    </row>
    <row r="146" spans="1:6">
      <c r="A146" s="424"/>
      <c r="B146" s="425"/>
      <c r="C146" s="368"/>
      <c r="D146" s="463"/>
      <c r="E146" s="392"/>
      <c r="F146" s="392"/>
    </row>
    <row r="147" spans="1:6" ht="153">
      <c r="A147" s="424" t="s">
        <v>63</v>
      </c>
      <c r="B147" s="388" t="s">
        <v>829</v>
      </c>
      <c r="C147" s="368" t="s">
        <v>755</v>
      </c>
      <c r="D147" s="463">
        <v>1</v>
      </c>
      <c r="E147" s="392"/>
      <c r="F147" s="375">
        <f t="shared" ref="F147" si="15">E147*D147</f>
        <v>0</v>
      </c>
    </row>
    <row r="148" spans="1:6">
      <c r="A148" s="424"/>
      <c r="B148" s="425"/>
      <c r="C148" s="368"/>
      <c r="D148" s="463"/>
      <c r="E148" s="392"/>
      <c r="F148" s="392"/>
    </row>
    <row r="149" spans="1:6" ht="25.5">
      <c r="A149" s="372" t="s">
        <v>65</v>
      </c>
      <c r="B149" s="409" t="s">
        <v>830</v>
      </c>
      <c r="C149" s="367"/>
      <c r="D149" s="463"/>
      <c r="E149" s="374"/>
      <c r="F149" s="374"/>
    </row>
    <row r="150" spans="1:6">
      <c r="A150" s="372"/>
      <c r="B150" s="409" t="s">
        <v>831</v>
      </c>
      <c r="C150" s="367"/>
      <c r="D150" s="469"/>
      <c r="E150" s="410"/>
      <c r="F150" s="411"/>
    </row>
    <row r="151" spans="1:6">
      <c r="A151" s="372"/>
      <c r="B151" s="409" t="s">
        <v>832</v>
      </c>
      <c r="C151" s="367"/>
      <c r="D151" s="463"/>
      <c r="E151" s="374"/>
      <c r="F151" s="375"/>
    </row>
    <row r="152" spans="1:6">
      <c r="A152" s="372"/>
      <c r="B152" s="409" t="s">
        <v>833</v>
      </c>
      <c r="C152" s="367"/>
      <c r="D152" s="468"/>
      <c r="E152" s="407"/>
      <c r="F152" s="378"/>
    </row>
    <row r="153" spans="1:6">
      <c r="A153" s="372"/>
      <c r="B153" s="409" t="s">
        <v>834</v>
      </c>
      <c r="C153" s="367"/>
      <c r="D153" s="463"/>
      <c r="E153" s="374"/>
      <c r="F153" s="426"/>
    </row>
    <row r="154" spans="1:6">
      <c r="A154" s="372"/>
      <c r="B154" s="409" t="s">
        <v>835</v>
      </c>
      <c r="C154" s="367"/>
      <c r="D154" s="463"/>
      <c r="E154" s="374"/>
      <c r="F154" s="426"/>
    </row>
    <row r="155" spans="1:6">
      <c r="A155" s="372"/>
      <c r="B155" s="409" t="s">
        <v>836</v>
      </c>
      <c r="C155" s="367" t="s">
        <v>24</v>
      </c>
      <c r="D155" s="463">
        <v>1</v>
      </c>
      <c r="E155" s="374"/>
      <c r="F155" s="375">
        <f t="shared" ref="F155" si="16">E155*D155</f>
        <v>0</v>
      </c>
    </row>
    <row r="156" spans="1:6">
      <c r="A156" s="424"/>
      <c r="B156" s="425"/>
      <c r="C156" s="368"/>
      <c r="D156" s="463"/>
      <c r="E156" s="392"/>
      <c r="F156" s="392"/>
    </row>
    <row r="157" spans="1:6">
      <c r="A157" s="372"/>
      <c r="B157" s="427"/>
      <c r="C157" s="368"/>
      <c r="D157" s="463"/>
      <c r="E157" s="392"/>
      <c r="F157" s="375"/>
    </row>
    <row r="158" spans="1:6" ht="25.5">
      <c r="A158" s="428"/>
      <c r="B158" s="386" t="s">
        <v>837</v>
      </c>
      <c r="C158" s="429"/>
      <c r="D158" s="472"/>
      <c r="E158" s="430"/>
      <c r="F158" s="382">
        <f>SUM(F23:F157)</f>
        <v>0</v>
      </c>
    </row>
    <row r="159" spans="1:6">
      <c r="A159" s="372"/>
      <c r="B159" s="384"/>
      <c r="C159" s="431"/>
      <c r="D159" s="468"/>
      <c r="E159" s="408"/>
      <c r="F159" s="375"/>
    </row>
    <row r="160" spans="1:6">
      <c r="A160" s="372"/>
      <c r="B160" s="384"/>
      <c r="C160" s="431"/>
      <c r="D160" s="468"/>
      <c r="E160" s="408"/>
      <c r="F160" s="375"/>
    </row>
    <row r="161" spans="1:6" ht="25.5">
      <c r="A161" s="372"/>
      <c r="B161" s="371" t="s">
        <v>838</v>
      </c>
      <c r="C161" s="431"/>
      <c r="D161" s="468"/>
      <c r="E161" s="408"/>
      <c r="F161" s="375"/>
    </row>
    <row r="162" spans="1:6" ht="72.75" customHeight="1">
      <c r="A162" s="372"/>
      <c r="B162" s="371" t="s">
        <v>872</v>
      </c>
      <c r="C162" s="431"/>
      <c r="D162" s="468"/>
      <c r="E162" s="408"/>
      <c r="F162" s="375"/>
    </row>
    <row r="163" spans="1:6" ht="76.5">
      <c r="A163" s="387" t="s">
        <v>27</v>
      </c>
      <c r="B163" s="388" t="s">
        <v>869</v>
      </c>
      <c r="C163" s="385"/>
      <c r="D163" s="465"/>
      <c r="E163" s="385"/>
      <c r="F163" s="389"/>
    </row>
    <row r="164" spans="1:6">
      <c r="A164" s="400"/>
      <c r="B164" s="401" t="s">
        <v>777</v>
      </c>
      <c r="C164" s="368"/>
      <c r="D164" s="463"/>
      <c r="E164" s="391"/>
      <c r="F164" s="392"/>
    </row>
    <row r="165" spans="1:6">
      <c r="A165" s="400"/>
      <c r="B165" s="401" t="s">
        <v>778</v>
      </c>
      <c r="C165" s="368" t="s">
        <v>24</v>
      </c>
      <c r="D165" s="463"/>
      <c r="E165" s="391"/>
      <c r="F165" s="375"/>
    </row>
    <row r="166" spans="1:6">
      <c r="A166" s="400"/>
      <c r="B166" s="401" t="s">
        <v>779</v>
      </c>
      <c r="C166" s="368" t="s">
        <v>24</v>
      </c>
      <c r="D166" s="463"/>
      <c r="E166" s="391"/>
      <c r="F166" s="375"/>
    </row>
    <row r="167" spans="1:6">
      <c r="A167" s="400"/>
      <c r="B167" s="401" t="s">
        <v>780</v>
      </c>
      <c r="C167" s="368" t="s">
        <v>24</v>
      </c>
      <c r="D167" s="463"/>
      <c r="E167" s="391"/>
      <c r="F167" s="375"/>
    </row>
    <row r="168" spans="1:6">
      <c r="A168" s="385"/>
      <c r="B168" s="390" t="s">
        <v>766</v>
      </c>
      <c r="C168" s="368"/>
      <c r="D168" s="463"/>
      <c r="E168" s="391"/>
      <c r="F168" s="392"/>
    </row>
    <row r="169" spans="1:6">
      <c r="A169" s="376"/>
      <c r="B169" s="396" t="s">
        <v>767</v>
      </c>
      <c r="C169" s="367" t="s">
        <v>24</v>
      </c>
      <c r="D169" s="463"/>
      <c r="E169" s="391"/>
      <c r="F169" s="375"/>
    </row>
    <row r="170" spans="1:6">
      <c r="A170" s="372"/>
      <c r="B170" s="390" t="s">
        <v>782</v>
      </c>
      <c r="C170" s="368" t="s">
        <v>24</v>
      </c>
      <c r="D170" s="463"/>
      <c r="E170" s="391"/>
      <c r="F170" s="375"/>
    </row>
    <row r="171" spans="1:6">
      <c r="A171" s="385"/>
      <c r="B171" s="390" t="s">
        <v>785</v>
      </c>
      <c r="C171" s="368" t="s">
        <v>24</v>
      </c>
      <c r="D171" s="463"/>
      <c r="E171" s="391"/>
      <c r="F171" s="375"/>
    </row>
    <row r="172" spans="1:6" ht="25.5">
      <c r="A172" s="385"/>
      <c r="B172" s="395" t="s">
        <v>839</v>
      </c>
      <c r="C172" s="368" t="s">
        <v>24</v>
      </c>
      <c r="D172" s="466"/>
      <c r="E172" s="391"/>
      <c r="F172" s="375"/>
    </row>
    <row r="173" spans="1:6">
      <c r="A173" s="386"/>
      <c r="B173" s="396" t="s">
        <v>840</v>
      </c>
      <c r="C173" s="367" t="s">
        <v>24</v>
      </c>
      <c r="D173" s="467"/>
      <c r="E173" s="391"/>
      <c r="F173" s="375"/>
    </row>
    <row r="174" spans="1:6">
      <c r="A174" s="385"/>
      <c r="B174" s="390" t="s">
        <v>841</v>
      </c>
      <c r="C174" s="368" t="s">
        <v>24</v>
      </c>
      <c r="D174" s="466"/>
      <c r="E174" s="391"/>
      <c r="F174" s="375"/>
    </row>
    <row r="175" spans="1:6">
      <c r="A175" s="385"/>
      <c r="B175" s="390" t="s">
        <v>774</v>
      </c>
      <c r="C175" s="368" t="s">
        <v>24</v>
      </c>
      <c r="D175" s="463"/>
      <c r="E175" s="391"/>
      <c r="F175" s="375"/>
    </row>
    <row r="176" spans="1:6">
      <c r="A176" s="385"/>
      <c r="B176" s="390" t="s">
        <v>762</v>
      </c>
      <c r="C176" s="368" t="s">
        <v>24</v>
      </c>
      <c r="D176" s="463"/>
      <c r="E176" s="391"/>
      <c r="F176" s="375"/>
    </row>
    <row r="177" spans="1:6">
      <c r="A177" s="385"/>
      <c r="B177" s="396" t="s">
        <v>775</v>
      </c>
      <c r="C177" s="367" t="s">
        <v>24</v>
      </c>
      <c r="D177" s="463"/>
      <c r="E177" s="391"/>
      <c r="F177" s="375"/>
    </row>
    <row r="178" spans="1:6" ht="89.25">
      <c r="A178" s="385"/>
      <c r="B178" s="393" t="s">
        <v>776</v>
      </c>
      <c r="C178" s="368" t="s">
        <v>764</v>
      </c>
      <c r="D178" s="463"/>
      <c r="E178" s="392"/>
      <c r="F178" s="375"/>
    </row>
    <row r="179" spans="1:6" ht="51">
      <c r="A179" s="385"/>
      <c r="B179" s="399" t="s">
        <v>870</v>
      </c>
      <c r="C179" s="368" t="s">
        <v>24</v>
      </c>
      <c r="D179" s="463"/>
      <c r="E179" s="374"/>
      <c r="F179" s="375"/>
    </row>
    <row r="180" spans="1:6">
      <c r="A180" s="400"/>
      <c r="B180" s="399"/>
      <c r="C180" s="368"/>
      <c r="D180" s="463"/>
      <c r="E180" s="374"/>
      <c r="F180" s="375"/>
    </row>
    <row r="181" spans="1:6" ht="51">
      <c r="A181" s="372" t="s">
        <v>29</v>
      </c>
      <c r="B181" s="405" t="s">
        <v>842</v>
      </c>
      <c r="C181" s="367" t="s">
        <v>228</v>
      </c>
      <c r="D181" s="463"/>
      <c r="E181" s="374"/>
      <c r="F181" s="375"/>
    </row>
    <row r="182" spans="1:6">
      <c r="A182" s="372"/>
      <c r="B182" s="386"/>
      <c r="C182" s="385"/>
      <c r="D182" s="465"/>
      <c r="E182" s="385"/>
      <c r="F182" s="365"/>
    </row>
    <row r="183" spans="1:6" ht="51">
      <c r="A183" s="372" t="s">
        <v>31</v>
      </c>
      <c r="B183" s="405" t="s">
        <v>796</v>
      </c>
      <c r="C183" s="367"/>
      <c r="D183" s="463"/>
      <c r="E183" s="408"/>
      <c r="F183" s="375"/>
    </row>
    <row r="184" spans="1:6">
      <c r="A184" s="372"/>
      <c r="B184" s="405" t="s">
        <v>843</v>
      </c>
      <c r="C184" s="367" t="s">
        <v>228</v>
      </c>
      <c r="D184" s="463"/>
      <c r="E184" s="408"/>
      <c r="F184" s="375"/>
    </row>
    <row r="185" spans="1:6">
      <c r="A185" s="372"/>
      <c r="B185" s="405" t="s">
        <v>802</v>
      </c>
      <c r="C185" s="367" t="s">
        <v>228</v>
      </c>
      <c r="D185" s="463"/>
      <c r="E185" s="408"/>
      <c r="F185" s="375"/>
    </row>
    <row r="186" spans="1:6">
      <c r="A186" s="372"/>
      <c r="B186" s="405" t="s">
        <v>803</v>
      </c>
      <c r="C186" s="367" t="s">
        <v>228</v>
      </c>
      <c r="D186" s="463"/>
      <c r="E186" s="408"/>
      <c r="F186" s="375"/>
    </row>
    <row r="187" spans="1:6">
      <c r="A187" s="372"/>
      <c r="B187" s="405" t="s">
        <v>804</v>
      </c>
      <c r="C187" s="367" t="s">
        <v>228</v>
      </c>
      <c r="D187" s="463"/>
      <c r="E187" s="408"/>
      <c r="F187" s="375"/>
    </row>
    <row r="188" spans="1:6">
      <c r="A188" s="372"/>
      <c r="B188" s="405" t="s">
        <v>805</v>
      </c>
      <c r="C188" s="367" t="s">
        <v>228</v>
      </c>
      <c r="D188" s="463"/>
      <c r="E188" s="408"/>
      <c r="F188" s="375"/>
    </row>
    <row r="189" spans="1:6">
      <c r="A189" s="372"/>
      <c r="B189" s="409" t="s">
        <v>806</v>
      </c>
      <c r="C189" s="367" t="s">
        <v>228</v>
      </c>
      <c r="D189" s="463"/>
      <c r="E189" s="408"/>
      <c r="F189" s="375"/>
    </row>
    <row r="190" spans="1:6">
      <c r="A190" s="372"/>
      <c r="B190" s="409"/>
      <c r="C190" s="367"/>
      <c r="D190" s="463"/>
      <c r="E190" s="374"/>
      <c r="F190" s="374"/>
    </row>
    <row r="191" spans="1:6" ht="25.5">
      <c r="A191" s="372" t="s">
        <v>33</v>
      </c>
      <c r="B191" s="432" t="s">
        <v>807</v>
      </c>
      <c r="C191" s="367"/>
      <c r="D191" s="463"/>
      <c r="E191" s="391"/>
      <c r="F191" s="392"/>
    </row>
    <row r="192" spans="1:6">
      <c r="A192" s="372"/>
      <c r="B192" s="405" t="s">
        <v>798</v>
      </c>
      <c r="C192" s="367" t="s">
        <v>228</v>
      </c>
      <c r="D192" s="463"/>
      <c r="E192" s="408"/>
      <c r="F192" s="375"/>
    </row>
    <row r="193" spans="1:6">
      <c r="A193" s="372"/>
      <c r="B193" s="405" t="s">
        <v>843</v>
      </c>
      <c r="C193" s="367" t="s">
        <v>228</v>
      </c>
      <c r="D193" s="463"/>
      <c r="E193" s="408"/>
      <c r="F193" s="375"/>
    </row>
    <row r="194" spans="1:6">
      <c r="A194" s="372"/>
      <c r="B194" s="405" t="s">
        <v>801</v>
      </c>
      <c r="C194" s="367" t="s">
        <v>228</v>
      </c>
      <c r="D194" s="463"/>
      <c r="E194" s="408"/>
      <c r="F194" s="375"/>
    </row>
    <row r="195" spans="1:6">
      <c r="A195" s="372"/>
      <c r="B195" s="409" t="s">
        <v>802</v>
      </c>
      <c r="C195" s="367" t="s">
        <v>228</v>
      </c>
      <c r="D195" s="463"/>
      <c r="E195" s="408"/>
      <c r="F195" s="375"/>
    </row>
    <row r="196" spans="1:6">
      <c r="A196" s="372"/>
      <c r="B196" s="405" t="s">
        <v>803</v>
      </c>
      <c r="C196" s="367" t="s">
        <v>228</v>
      </c>
      <c r="D196" s="463"/>
      <c r="E196" s="408"/>
      <c r="F196" s="375"/>
    </row>
    <row r="197" spans="1:6">
      <c r="A197" s="372"/>
      <c r="B197" s="405" t="s">
        <v>804</v>
      </c>
      <c r="C197" s="367" t="s">
        <v>228</v>
      </c>
      <c r="D197" s="463"/>
      <c r="E197" s="408"/>
      <c r="F197" s="375"/>
    </row>
    <row r="198" spans="1:6">
      <c r="A198" s="372"/>
      <c r="B198" s="405" t="s">
        <v>805</v>
      </c>
      <c r="C198" s="367" t="s">
        <v>228</v>
      </c>
      <c r="D198" s="463"/>
      <c r="E198" s="408"/>
      <c r="F198" s="375"/>
    </row>
    <row r="199" spans="1:6">
      <c r="A199" s="372"/>
      <c r="B199" s="409" t="s">
        <v>806</v>
      </c>
      <c r="C199" s="367" t="s">
        <v>228</v>
      </c>
      <c r="D199" s="463"/>
      <c r="E199" s="374"/>
      <c r="F199" s="375"/>
    </row>
    <row r="200" spans="1:6" ht="38.25">
      <c r="A200" s="372"/>
      <c r="B200" s="409" t="s">
        <v>808</v>
      </c>
      <c r="C200" s="367"/>
      <c r="D200" s="463"/>
      <c r="E200" s="374"/>
      <c r="F200" s="375"/>
    </row>
    <row r="201" spans="1:6">
      <c r="A201" s="372"/>
      <c r="B201" s="409"/>
      <c r="C201" s="367"/>
      <c r="D201" s="463"/>
      <c r="E201" s="374"/>
      <c r="F201" s="375"/>
    </row>
    <row r="202" spans="1:6" ht="38.25">
      <c r="A202" s="372" t="s">
        <v>35</v>
      </c>
      <c r="B202" s="399" t="s">
        <v>809</v>
      </c>
      <c r="C202" s="367"/>
      <c r="D202" s="463"/>
      <c r="E202" s="391"/>
      <c r="F202" s="392"/>
    </row>
    <row r="203" spans="1:6">
      <c r="A203" s="372"/>
      <c r="B203" s="405" t="s">
        <v>844</v>
      </c>
      <c r="C203" s="367" t="s">
        <v>228</v>
      </c>
      <c r="D203" s="463"/>
      <c r="E203" s="408"/>
      <c r="F203" s="375"/>
    </row>
    <row r="204" spans="1:6">
      <c r="A204" s="372"/>
      <c r="B204" s="405" t="s">
        <v>801</v>
      </c>
      <c r="C204" s="367" t="s">
        <v>228</v>
      </c>
      <c r="D204" s="463"/>
      <c r="E204" s="408"/>
      <c r="F204" s="375"/>
    </row>
    <row r="205" spans="1:6">
      <c r="A205" s="372"/>
      <c r="B205" s="409" t="s">
        <v>802</v>
      </c>
      <c r="C205" s="367" t="s">
        <v>228</v>
      </c>
      <c r="D205" s="463"/>
      <c r="E205" s="408"/>
      <c r="F205" s="375"/>
    </row>
    <row r="206" spans="1:6">
      <c r="A206" s="372"/>
      <c r="B206" s="405" t="s">
        <v>803</v>
      </c>
      <c r="C206" s="367" t="s">
        <v>228</v>
      </c>
      <c r="D206" s="463"/>
      <c r="E206" s="408"/>
      <c r="F206" s="375"/>
    </row>
    <row r="207" spans="1:6">
      <c r="A207" s="372"/>
      <c r="B207" s="405" t="s">
        <v>804</v>
      </c>
      <c r="C207" s="367" t="s">
        <v>228</v>
      </c>
      <c r="D207" s="463"/>
      <c r="E207" s="408"/>
      <c r="F207" s="375"/>
    </row>
    <row r="208" spans="1:6">
      <c r="A208" s="372"/>
      <c r="B208" s="405" t="s">
        <v>805</v>
      </c>
      <c r="C208" s="367" t="s">
        <v>228</v>
      </c>
      <c r="D208" s="463"/>
      <c r="E208" s="408"/>
      <c r="F208" s="375"/>
    </row>
    <row r="209" spans="1:6">
      <c r="A209" s="372"/>
      <c r="B209" s="409" t="s">
        <v>806</v>
      </c>
      <c r="C209" s="367" t="s">
        <v>228</v>
      </c>
      <c r="D209" s="463"/>
      <c r="E209" s="374"/>
      <c r="F209" s="375"/>
    </row>
    <row r="210" spans="1:6" ht="38.25">
      <c r="A210" s="372"/>
      <c r="B210" s="409" t="s">
        <v>811</v>
      </c>
      <c r="C210" s="367"/>
      <c r="D210" s="463"/>
      <c r="E210" s="374"/>
      <c r="F210" s="375"/>
    </row>
    <row r="211" spans="1:6">
      <c r="A211" s="372"/>
      <c r="B211" s="409"/>
      <c r="C211" s="367"/>
      <c r="D211" s="463"/>
      <c r="E211" s="374"/>
      <c r="F211" s="375"/>
    </row>
    <row r="212" spans="1:6" ht="90">
      <c r="A212" s="423" t="s">
        <v>37</v>
      </c>
      <c r="B212" s="365" t="s">
        <v>845</v>
      </c>
      <c r="C212" s="368" t="s">
        <v>755</v>
      </c>
      <c r="D212" s="463"/>
      <c r="E212" s="374"/>
      <c r="F212" s="375"/>
    </row>
    <row r="213" spans="1:6">
      <c r="A213" s="403"/>
      <c r="B213" s="404"/>
      <c r="C213" s="367"/>
      <c r="D213" s="463"/>
      <c r="E213" s="392"/>
      <c r="F213" s="375"/>
    </row>
    <row r="214" spans="1:6" ht="153">
      <c r="A214" s="424" t="s">
        <v>39</v>
      </c>
      <c r="B214" s="388" t="s">
        <v>829</v>
      </c>
      <c r="C214" s="368" t="s">
        <v>755</v>
      </c>
      <c r="D214" s="463"/>
      <c r="E214" s="392"/>
      <c r="F214" s="375"/>
    </row>
    <row r="215" spans="1:6">
      <c r="A215" s="424"/>
      <c r="B215" s="425"/>
      <c r="C215" s="368"/>
      <c r="D215" s="463"/>
      <c r="E215" s="392"/>
      <c r="F215" s="392"/>
    </row>
    <row r="216" spans="1:6" ht="38.25">
      <c r="A216" s="372" t="s">
        <v>41</v>
      </c>
      <c r="B216" s="409" t="s">
        <v>846</v>
      </c>
      <c r="C216" s="367"/>
      <c r="D216" s="463"/>
      <c r="E216" s="374"/>
      <c r="F216" s="374"/>
    </row>
    <row r="217" spans="1:6">
      <c r="A217" s="372"/>
      <c r="B217" s="409" t="s">
        <v>831</v>
      </c>
      <c r="C217" s="367"/>
      <c r="D217" s="469"/>
      <c r="E217" s="410"/>
      <c r="F217" s="411"/>
    </row>
    <row r="218" spans="1:6">
      <c r="A218" s="372"/>
      <c r="B218" s="409" t="s">
        <v>832</v>
      </c>
      <c r="C218" s="367"/>
      <c r="D218" s="463"/>
      <c r="E218" s="374"/>
      <c r="F218" s="375"/>
    </row>
    <row r="219" spans="1:6">
      <c r="A219" s="372"/>
      <c r="B219" s="409" t="s">
        <v>833</v>
      </c>
      <c r="C219" s="367"/>
      <c r="D219" s="468"/>
      <c r="E219" s="407"/>
      <c r="F219" s="378"/>
    </row>
    <row r="220" spans="1:6">
      <c r="A220" s="372"/>
      <c r="B220" s="409" t="s">
        <v>834</v>
      </c>
      <c r="C220" s="367"/>
      <c r="D220" s="463"/>
      <c r="E220" s="374"/>
      <c r="F220" s="426"/>
    </row>
    <row r="221" spans="1:6">
      <c r="A221" s="372"/>
      <c r="B221" s="409" t="s">
        <v>835</v>
      </c>
      <c r="C221" s="367"/>
      <c r="D221" s="463"/>
      <c r="E221" s="374"/>
      <c r="F221" s="426"/>
    </row>
    <row r="222" spans="1:6">
      <c r="A222" s="372"/>
      <c r="B222" s="409" t="s">
        <v>836</v>
      </c>
      <c r="C222" s="367" t="s">
        <v>24</v>
      </c>
      <c r="D222" s="463"/>
      <c r="E222" s="374"/>
      <c r="F222" s="375"/>
    </row>
    <row r="223" spans="1:6">
      <c r="A223" s="424"/>
      <c r="B223" s="425"/>
      <c r="C223" s="368"/>
      <c r="D223" s="463"/>
      <c r="E223" s="392"/>
      <c r="F223" s="392"/>
    </row>
    <row r="224" spans="1:6">
      <c r="A224" s="433"/>
      <c r="B224" s="427"/>
      <c r="C224" s="434"/>
      <c r="D224" s="473"/>
      <c r="E224" s="435"/>
      <c r="F224" s="375"/>
    </row>
    <row r="225" spans="1:6" ht="25.5">
      <c r="A225" s="403"/>
      <c r="B225" s="386" t="s">
        <v>847</v>
      </c>
      <c r="C225" s="367"/>
      <c r="D225" s="463"/>
      <c r="E225" s="392"/>
      <c r="F225" s="382"/>
    </row>
    <row r="226" spans="1:6">
      <c r="A226" s="403"/>
      <c r="B226" s="404"/>
      <c r="C226" s="367"/>
      <c r="D226" s="463"/>
      <c r="E226" s="392"/>
      <c r="F226" s="375"/>
    </row>
    <row r="227" spans="1:6">
      <c r="A227" s="403"/>
      <c r="B227" s="404"/>
      <c r="C227" s="367"/>
      <c r="D227" s="463"/>
      <c r="E227" s="392"/>
      <c r="F227" s="375"/>
    </row>
    <row r="228" spans="1:6" ht="25.5">
      <c r="A228" s="372"/>
      <c r="B228" s="371" t="s">
        <v>848</v>
      </c>
      <c r="C228" s="385"/>
      <c r="D228" s="465"/>
      <c r="E228" s="385"/>
      <c r="F228" s="375"/>
    </row>
    <row r="229" spans="1:6">
      <c r="A229" s="372"/>
      <c r="B229" s="386"/>
      <c r="C229" s="385"/>
      <c r="D229" s="465"/>
      <c r="E229" s="385"/>
      <c r="F229" s="365"/>
    </row>
    <row r="230" spans="1:6" ht="63.75">
      <c r="A230" s="387" t="s">
        <v>27</v>
      </c>
      <c r="B230" s="388" t="s">
        <v>871</v>
      </c>
      <c r="C230" s="385"/>
      <c r="D230" s="465"/>
      <c r="E230" s="385"/>
      <c r="F230" s="365"/>
    </row>
    <row r="231" spans="1:6">
      <c r="A231" s="385"/>
      <c r="B231" s="390" t="s">
        <v>849</v>
      </c>
      <c r="C231" s="368" t="s">
        <v>24</v>
      </c>
      <c r="D231" s="463">
        <v>1</v>
      </c>
      <c r="E231" s="391"/>
      <c r="F231" s="375">
        <f t="shared" ref="F231:F233" si="17">E231*D231</f>
        <v>0</v>
      </c>
    </row>
    <row r="232" spans="1:6" ht="51">
      <c r="A232" s="385"/>
      <c r="B232" s="395" t="s">
        <v>850</v>
      </c>
      <c r="C232" s="368" t="s">
        <v>755</v>
      </c>
      <c r="D232" s="463">
        <v>1</v>
      </c>
      <c r="E232" s="392"/>
      <c r="F232" s="375">
        <f t="shared" si="17"/>
        <v>0</v>
      </c>
    </row>
    <row r="233" spans="1:6" ht="51">
      <c r="A233" s="385"/>
      <c r="B233" s="399" t="s">
        <v>851</v>
      </c>
      <c r="C233" s="368" t="s">
        <v>24</v>
      </c>
      <c r="D233" s="463">
        <v>1</v>
      </c>
      <c r="E233" s="392"/>
      <c r="F233" s="375">
        <f t="shared" si="17"/>
        <v>0</v>
      </c>
    </row>
    <row r="234" spans="1:6">
      <c r="A234" s="372"/>
      <c r="B234" s="384"/>
      <c r="C234" s="431"/>
      <c r="D234" s="468"/>
      <c r="E234" s="408"/>
      <c r="F234" s="436"/>
    </row>
    <row r="235" spans="1:6" ht="38.25">
      <c r="A235" s="372" t="s">
        <v>29</v>
      </c>
      <c r="B235" s="399" t="s">
        <v>852</v>
      </c>
      <c r="C235" s="367"/>
      <c r="D235" s="463"/>
      <c r="E235" s="391"/>
      <c r="F235" s="392"/>
    </row>
    <row r="236" spans="1:6">
      <c r="A236" s="372"/>
      <c r="B236" s="405" t="s">
        <v>802</v>
      </c>
      <c r="C236" s="367" t="s">
        <v>228</v>
      </c>
      <c r="D236" s="463">
        <v>180</v>
      </c>
      <c r="E236" s="408"/>
      <c r="F236" s="375">
        <f t="shared" ref="F236:F238" si="18">E236*D236</f>
        <v>0</v>
      </c>
    </row>
    <row r="237" spans="1:6">
      <c r="A237" s="372"/>
      <c r="B237" s="405" t="s">
        <v>805</v>
      </c>
      <c r="C237" s="367" t="s">
        <v>228</v>
      </c>
      <c r="D237" s="463">
        <v>210</v>
      </c>
      <c r="E237" s="408"/>
      <c r="F237" s="375">
        <f t="shared" si="18"/>
        <v>0</v>
      </c>
    </row>
    <row r="238" spans="1:6">
      <c r="A238" s="372"/>
      <c r="B238" s="409" t="s">
        <v>806</v>
      </c>
      <c r="C238" s="367" t="s">
        <v>228</v>
      </c>
      <c r="D238" s="463">
        <v>60</v>
      </c>
      <c r="E238" s="374"/>
      <c r="F238" s="375">
        <f t="shared" si="18"/>
        <v>0</v>
      </c>
    </row>
    <row r="239" spans="1:6" ht="38.25">
      <c r="A239" s="372"/>
      <c r="B239" s="409" t="s">
        <v>811</v>
      </c>
      <c r="C239" s="367"/>
      <c r="D239" s="463"/>
      <c r="E239" s="374"/>
      <c r="F239" s="375"/>
    </row>
    <row r="240" spans="1:6">
      <c r="A240" s="372"/>
      <c r="B240" s="409"/>
      <c r="C240" s="367"/>
      <c r="D240" s="463"/>
      <c r="E240" s="374"/>
      <c r="F240" s="375"/>
    </row>
    <row r="241" spans="1:6" ht="77.25">
      <c r="A241" s="372" t="s">
        <v>31</v>
      </c>
      <c r="B241" s="365" t="s">
        <v>853</v>
      </c>
      <c r="C241" s="368" t="s">
        <v>755</v>
      </c>
      <c r="D241" s="463">
        <v>1</v>
      </c>
      <c r="E241" s="374"/>
      <c r="F241" s="375">
        <f t="shared" ref="F241" si="19">E241*D241</f>
        <v>0</v>
      </c>
    </row>
    <row r="242" spans="1:6">
      <c r="A242" s="372"/>
      <c r="B242" s="409"/>
      <c r="C242" s="367"/>
      <c r="D242" s="463"/>
      <c r="E242" s="374"/>
      <c r="F242" s="437"/>
    </row>
    <row r="243" spans="1:6" ht="38.25">
      <c r="A243" s="372" t="s">
        <v>33</v>
      </c>
      <c r="B243" s="438" t="s">
        <v>854</v>
      </c>
      <c r="C243" s="367"/>
      <c r="D243" s="463"/>
      <c r="E243" s="374"/>
      <c r="F243" s="375"/>
    </row>
    <row r="244" spans="1:6">
      <c r="A244" s="372"/>
      <c r="B244" s="438" t="s">
        <v>831</v>
      </c>
      <c r="C244" s="367"/>
      <c r="D244" s="469"/>
      <c r="E244" s="410"/>
      <c r="F244" s="374"/>
    </row>
    <row r="245" spans="1:6">
      <c r="A245" s="372"/>
      <c r="B245" s="438" t="s">
        <v>832</v>
      </c>
      <c r="C245" s="367"/>
      <c r="D245" s="463"/>
      <c r="E245" s="374"/>
      <c r="F245" s="411"/>
    </row>
    <row r="246" spans="1:6">
      <c r="A246" s="372"/>
      <c r="B246" s="438" t="s">
        <v>833</v>
      </c>
      <c r="C246" s="367"/>
      <c r="D246" s="468"/>
      <c r="E246" s="407"/>
      <c r="F246" s="375"/>
    </row>
    <row r="247" spans="1:6">
      <c r="A247" s="372"/>
      <c r="B247" s="438" t="s">
        <v>834</v>
      </c>
      <c r="C247" s="367"/>
      <c r="D247" s="463"/>
      <c r="E247" s="374"/>
      <c r="F247" s="378"/>
    </row>
    <row r="248" spans="1:6">
      <c r="A248" s="372"/>
      <c r="B248" s="438" t="s">
        <v>835</v>
      </c>
      <c r="C248" s="367"/>
      <c r="D248" s="463"/>
      <c r="E248" s="374"/>
      <c r="F248" s="426"/>
    </row>
    <row r="249" spans="1:6">
      <c r="A249" s="372"/>
      <c r="B249" s="438" t="s">
        <v>836</v>
      </c>
      <c r="C249" s="367" t="s">
        <v>24</v>
      </c>
      <c r="D249" s="463">
        <v>1</v>
      </c>
      <c r="E249" s="374"/>
      <c r="F249" s="375">
        <f t="shared" ref="F249" si="20">E249*D249</f>
        <v>0</v>
      </c>
    </row>
    <row r="250" spans="1:6">
      <c r="A250" s="424"/>
      <c r="B250" s="439"/>
      <c r="C250" s="368"/>
      <c r="D250" s="463"/>
      <c r="E250" s="392"/>
      <c r="F250" s="437"/>
    </row>
    <row r="251" spans="1:6">
      <c r="A251" s="372"/>
      <c r="B251" s="399"/>
      <c r="C251" s="368"/>
      <c r="D251" s="463"/>
      <c r="E251" s="392"/>
      <c r="F251" s="375"/>
    </row>
    <row r="252" spans="1:6">
      <c r="A252" s="428"/>
      <c r="B252" s="380" t="s">
        <v>855</v>
      </c>
      <c r="C252" s="429"/>
      <c r="D252" s="472"/>
      <c r="E252" s="430"/>
      <c r="F252" s="382">
        <f>SUM(F231:F251)</f>
        <v>0</v>
      </c>
    </row>
    <row r="253" spans="1:6">
      <c r="A253" s="372"/>
      <c r="B253" s="409"/>
      <c r="C253" s="367"/>
      <c r="D253" s="463"/>
      <c r="E253" s="374"/>
      <c r="F253" s="437"/>
    </row>
    <row r="254" spans="1:6">
      <c r="A254" s="372"/>
      <c r="B254" s="409"/>
      <c r="C254" s="367"/>
      <c r="D254" s="463"/>
      <c r="E254" s="374"/>
      <c r="F254" s="375"/>
    </row>
    <row r="255" spans="1:6">
      <c r="A255" s="372"/>
      <c r="B255" s="409"/>
      <c r="C255" s="367"/>
      <c r="D255" s="463"/>
      <c r="E255" s="374"/>
      <c r="F255" s="375"/>
    </row>
    <row r="256" spans="1:6">
      <c r="A256" s="372"/>
      <c r="B256" s="409"/>
      <c r="C256" s="367"/>
      <c r="D256" s="463"/>
      <c r="E256" s="374"/>
      <c r="F256" s="375"/>
    </row>
    <row r="257" spans="1:6">
      <c r="A257" s="372"/>
      <c r="B257" s="371" t="s">
        <v>701</v>
      </c>
      <c r="C257" s="367"/>
      <c r="D257" s="463"/>
      <c r="E257" s="374"/>
      <c r="F257" s="375"/>
    </row>
    <row r="258" spans="1:6">
      <c r="A258" s="372"/>
      <c r="B258" s="372"/>
      <c r="C258" s="372"/>
      <c r="D258" s="474"/>
      <c r="E258" s="440"/>
      <c r="F258" s="375"/>
    </row>
    <row r="259" spans="1:6">
      <c r="A259" s="372" t="s">
        <v>27</v>
      </c>
      <c r="B259" s="498" t="s">
        <v>856</v>
      </c>
      <c r="C259" s="498"/>
      <c r="D259" s="498"/>
      <c r="E259" s="440"/>
      <c r="F259" s="375">
        <f>F17</f>
        <v>0</v>
      </c>
    </row>
    <row r="260" spans="1:6">
      <c r="A260" s="372" t="s">
        <v>29</v>
      </c>
      <c r="B260" s="498" t="s">
        <v>837</v>
      </c>
      <c r="C260" s="498"/>
      <c r="D260" s="498"/>
      <c r="E260" s="440"/>
      <c r="F260" s="375">
        <f>F158</f>
        <v>0</v>
      </c>
    </row>
    <row r="261" spans="1:6" ht="25.5">
      <c r="A261" s="372" t="s">
        <v>31</v>
      </c>
      <c r="B261" s="438" t="s">
        <v>882</v>
      </c>
      <c r="C261" s="438"/>
      <c r="D261" s="475"/>
      <c r="E261" s="440"/>
      <c r="F261" s="375"/>
    </row>
    <row r="262" spans="1:6">
      <c r="A262" s="372" t="s">
        <v>33</v>
      </c>
      <c r="B262" s="498" t="s">
        <v>857</v>
      </c>
      <c r="C262" s="498"/>
      <c r="D262" s="498"/>
      <c r="E262" s="441"/>
      <c r="F262" s="375">
        <f>F252</f>
        <v>0</v>
      </c>
    </row>
    <row r="263" spans="1:6">
      <c r="A263" s="379"/>
      <c r="B263" s="499" t="s">
        <v>858</v>
      </c>
      <c r="C263" s="499"/>
      <c r="D263" s="499"/>
      <c r="E263" s="442"/>
      <c r="F263" s="382">
        <f>F259+F260+F262</f>
        <v>0</v>
      </c>
    </row>
    <row r="264" spans="1:6">
      <c r="A264" s="443"/>
      <c r="B264" s="444" t="s">
        <v>859</v>
      </c>
      <c r="C264" s="445"/>
      <c r="D264" s="473"/>
      <c r="E264" s="441"/>
      <c r="F264" s="375">
        <f>F263*0.25</f>
        <v>0</v>
      </c>
    </row>
    <row r="265" spans="1:6">
      <c r="A265" s="383"/>
      <c r="B265" s="438" t="s">
        <v>15</v>
      </c>
      <c r="C265" s="406"/>
      <c r="D265" s="476"/>
      <c r="E265" s="442"/>
      <c r="F265" s="382">
        <f>F263+F264</f>
        <v>0</v>
      </c>
    </row>
  </sheetData>
  <mergeCells count="4">
    <mergeCell ref="B259:D259"/>
    <mergeCell ref="B260:D260"/>
    <mergeCell ref="B262:D262"/>
    <mergeCell ref="B263:D26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C13"/>
  <sheetViews>
    <sheetView tabSelected="1" zoomScale="130" zoomScaleNormal="130" workbookViewId="0">
      <selection activeCell="C16" sqref="C16"/>
    </sheetView>
  </sheetViews>
  <sheetFormatPr defaultRowHeight="15"/>
  <cols>
    <col min="2" max="2" width="50.28515625" customWidth="1"/>
  </cols>
  <sheetData>
    <row r="2" spans="1:3" ht="76.5" customHeight="1">
      <c r="B2" s="449" t="s">
        <v>878</v>
      </c>
    </row>
    <row r="5" spans="1:3" ht="21">
      <c r="B5" s="450" t="s">
        <v>701</v>
      </c>
    </row>
    <row r="7" spans="1:3">
      <c r="A7" t="s">
        <v>27</v>
      </c>
      <c r="B7" t="s">
        <v>874</v>
      </c>
      <c r="C7" s="446">
        <f>'Rekapitulacija arhitektura'!G18</f>
        <v>0</v>
      </c>
    </row>
    <row r="8" spans="1:3">
      <c r="A8" t="s">
        <v>29</v>
      </c>
      <c r="B8" t="s">
        <v>875</v>
      </c>
      <c r="C8" s="446">
        <f>Strojarstvo!F618</f>
        <v>0</v>
      </c>
    </row>
    <row r="9" spans="1:3">
      <c r="A9" t="s">
        <v>31</v>
      </c>
      <c r="B9" t="s">
        <v>876</v>
      </c>
      <c r="C9" s="446">
        <f>Elektrotehnika!F263</f>
        <v>0</v>
      </c>
    </row>
    <row r="11" spans="1:3">
      <c r="B11" s="447" t="s">
        <v>13</v>
      </c>
      <c r="C11" s="448">
        <f>C7+C8+C9</f>
        <v>0</v>
      </c>
    </row>
    <row r="12" spans="1:3">
      <c r="B12" s="447" t="s">
        <v>14</v>
      </c>
      <c r="C12" s="448">
        <f>C11*0.25</f>
        <v>0</v>
      </c>
    </row>
    <row r="13" spans="1:3">
      <c r="B13" s="447" t="s">
        <v>877</v>
      </c>
      <c r="C13" s="448">
        <f>C11+C12</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12</vt:i4>
      </vt:variant>
    </vt:vector>
  </HeadingPairs>
  <TitlesOfParts>
    <vt:vector size="22" baseType="lpstr">
      <vt:lpstr>Naslov arhitektura</vt:lpstr>
      <vt:lpstr>Arhitektura opći uvjeti</vt:lpstr>
      <vt:lpstr>Rekapitulacija arhitektura</vt:lpstr>
      <vt:lpstr>Arhitektura 1.Rušenja</vt:lpstr>
      <vt:lpstr>Arhitektura 2.Betonski</vt:lpstr>
      <vt:lpstr>Arhitektura 3.Stolarija</vt:lpstr>
      <vt:lpstr>Arhitektura 4.Završni</vt:lpstr>
      <vt:lpstr>Strojarstvo</vt:lpstr>
      <vt:lpstr>Elektrotehnika</vt:lpstr>
      <vt:lpstr>REKAPITULACIJA</vt:lpstr>
      <vt:lpstr>'Arhitektura 1.Rušenja'!Ispis_naslova</vt:lpstr>
      <vt:lpstr>'Arhitektura 2.Betonski'!Ispis_naslova</vt:lpstr>
      <vt:lpstr>'Arhitektura 3.Stolarija'!Ispis_naslova</vt:lpstr>
      <vt:lpstr>'Arhitektura 4.Završni'!Ispis_naslova</vt:lpstr>
      <vt:lpstr>'Arhitektura opći uvjeti'!Ispis_naslova</vt:lpstr>
      <vt:lpstr>'Arhitektura 1.Rušenja'!Podrucje_ispisa</vt:lpstr>
      <vt:lpstr>'Arhitektura 2.Betonski'!Podrucje_ispisa</vt:lpstr>
      <vt:lpstr>'Arhitektura 3.Stolarija'!Podrucje_ispisa</vt:lpstr>
      <vt:lpstr>'Arhitektura 4.Završni'!Podrucje_ispisa</vt:lpstr>
      <vt:lpstr>'Arhitektura opći uvjeti'!Podrucje_ispisa</vt:lpstr>
      <vt:lpstr>'Naslov arhitektura'!Podrucje_ispisa</vt:lpstr>
      <vt:lpstr>'Rekapitulacija arhitektura'!Podrucje_ispisa</vt:lpstr>
    </vt:vector>
  </TitlesOfParts>
  <Manager>Darko Ojvan dipl,ing.građ.</Manager>
  <Company>Respect-ing™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Respect-ing™;Tomislav Mihaljević</dc:creator>
  <cp:keywords>Radno</cp:keywords>
  <cp:lastModifiedBy>Zlatko Hosu</cp:lastModifiedBy>
  <cp:lastPrinted>2018-07-25T06:48:29Z</cp:lastPrinted>
  <dcterms:created xsi:type="dcterms:W3CDTF">2017-06-07T09:37:24Z</dcterms:created>
  <dcterms:modified xsi:type="dcterms:W3CDTF">2018-08-02T06:23:41Z</dcterms:modified>
  <cp:version>v_01</cp:version>
</cp:coreProperties>
</file>