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5650" windowHeight="12360" activeTab="4"/>
  </bookViews>
  <sheets>
    <sheet name="Rekapitulacija" sheetId="1" r:id="rId1"/>
    <sheet name="Građevinski radovi" sheetId="7" r:id="rId2"/>
    <sheet name="Elektrotehnički radovi" sheetId="3" r:id="rId3"/>
    <sheet name="plin i grijanje" sheetId="6" r:id="rId4"/>
    <sheet name="V + K" sheetId="5" r:id="rId5"/>
  </sheets>
  <calcPr calcId="152511"/>
</workbook>
</file>

<file path=xl/calcChain.xml><?xml version="1.0" encoding="utf-8"?>
<calcChain xmlns="http://schemas.openxmlformats.org/spreadsheetml/2006/main">
  <c r="F12" i="1" l="1"/>
  <c r="F336" i="5" l="1"/>
  <c r="F337" i="5"/>
  <c r="F208" i="5"/>
  <c r="F154" i="5"/>
  <c r="F217" i="5" l="1"/>
  <c r="F236" i="5"/>
  <c r="F341" i="5" s="1"/>
  <c r="F339" i="5"/>
  <c r="F338" i="5"/>
  <c r="F335" i="5"/>
  <c r="F332" i="5"/>
  <c r="F331" i="5"/>
  <c r="F330" i="5"/>
  <c r="F329" i="5"/>
  <c r="F327" i="5"/>
  <c r="F326" i="5"/>
  <c r="F302" i="5"/>
  <c r="F290" i="5"/>
  <c r="F292" i="5"/>
  <c r="F294" i="5"/>
  <c r="F296" i="5"/>
  <c r="F298" i="5"/>
  <c r="F299" i="5"/>
  <c r="F300" i="5"/>
  <c r="F288" i="5"/>
  <c r="F283" i="5"/>
  <c r="F275" i="5"/>
  <c r="F277" i="5"/>
  <c r="F279" i="5"/>
  <c r="F281" i="5"/>
  <c r="F273" i="5"/>
  <c r="F265" i="5"/>
  <c r="F258" i="5"/>
  <c r="F260" i="5"/>
  <c r="F262" i="5"/>
  <c r="F264" i="5"/>
  <c r="F246" i="5"/>
  <c r="F247" i="5"/>
  <c r="F248" i="5"/>
  <c r="F249" i="5"/>
  <c r="F251" i="5"/>
  <c r="F252" i="5"/>
  <c r="F253" i="5"/>
  <c r="F254" i="5"/>
  <c r="F256" i="5"/>
  <c r="F245" i="5"/>
  <c r="F229" i="5"/>
  <c r="F231" i="5"/>
  <c r="F233" i="5"/>
  <c r="F235" i="5"/>
  <c r="F227" i="5"/>
  <c r="F215" i="5"/>
  <c r="F219" i="5"/>
  <c r="F221" i="5"/>
  <c r="F222" i="5"/>
  <c r="F214" i="5"/>
  <c r="F207" i="5"/>
  <c r="F205" i="5"/>
  <c r="F202" i="5"/>
  <c r="F197" i="5"/>
  <c r="F196" i="5"/>
  <c r="F194" i="5"/>
  <c r="F192" i="5"/>
  <c r="F171" i="5"/>
  <c r="F170" i="5"/>
  <c r="F164" i="5"/>
  <c r="F165" i="5"/>
  <c r="F166" i="5"/>
  <c r="F168" i="5"/>
  <c r="F163" i="5"/>
  <c r="F153" i="5"/>
  <c r="F151" i="5"/>
  <c r="F149" i="5"/>
  <c r="F147" i="5"/>
  <c r="F136" i="5"/>
  <c r="F133" i="5"/>
  <c r="F134" i="5"/>
  <c r="F135" i="5"/>
  <c r="F132" i="5"/>
  <c r="F130" i="5"/>
  <c r="F125" i="5"/>
  <c r="F123" i="5"/>
  <c r="F111" i="5"/>
  <c r="F113" i="5"/>
  <c r="F115" i="5"/>
  <c r="F117" i="5"/>
  <c r="F110" i="5"/>
  <c r="F100" i="5"/>
  <c r="F99" i="5"/>
  <c r="F97" i="5"/>
  <c r="F95" i="5"/>
  <c r="F93" i="5"/>
  <c r="F91" i="5"/>
  <c r="F89" i="5"/>
  <c r="F84" i="5"/>
  <c r="F83" i="5"/>
  <c r="F78" i="5"/>
  <c r="F66" i="5"/>
  <c r="F67" i="5"/>
  <c r="F69" i="5"/>
  <c r="F71" i="5"/>
  <c r="F73" i="5"/>
  <c r="F75" i="5"/>
  <c r="F77" i="5"/>
  <c r="F64" i="5"/>
  <c r="E366" i="6" l="1"/>
  <c r="E364" i="6"/>
  <c r="E362" i="6"/>
  <c r="E360" i="6"/>
  <c r="E358" i="6"/>
  <c r="E356" i="6"/>
  <c r="E354" i="6"/>
  <c r="E352" i="6"/>
  <c r="F339" i="6"/>
  <c r="F330" i="6"/>
  <c r="E350" i="6"/>
  <c r="E349" i="6"/>
  <c r="F338" i="6"/>
  <c r="F329" i="6"/>
  <c r="F324" i="6"/>
  <c r="F303" i="6"/>
  <c r="F305" i="6"/>
  <c r="F307" i="6"/>
  <c r="F308" i="6"/>
  <c r="F309" i="6"/>
  <c r="F311" i="6"/>
  <c r="F313" i="6"/>
  <c r="F314" i="6"/>
  <c r="F316" i="6"/>
  <c r="F318" i="6"/>
  <c r="F320" i="6"/>
  <c r="F322" i="6"/>
  <c r="F301" i="6"/>
  <c r="F291" i="6"/>
  <c r="F289" i="6"/>
  <c r="F287" i="6"/>
  <c r="F285" i="6"/>
  <c r="F283" i="6"/>
  <c r="F281" i="6"/>
  <c r="F279" i="6"/>
  <c r="F277" i="6"/>
  <c r="F272" i="6"/>
  <c r="F265" i="6"/>
  <c r="F257" i="6"/>
  <c r="F256" i="6"/>
  <c r="F254" i="6"/>
  <c r="F226" i="6"/>
  <c r="F227" i="6"/>
  <c r="F228" i="6"/>
  <c r="F229" i="6"/>
  <c r="F230" i="6"/>
  <c r="F231" i="6"/>
  <c r="F232" i="6"/>
  <c r="F233" i="6"/>
  <c r="F235" i="6"/>
  <c r="F236" i="6"/>
  <c r="F238" i="6"/>
  <c r="F239" i="6"/>
  <c r="F240" i="6"/>
  <c r="F241" i="6"/>
  <c r="F243" i="6"/>
  <c r="F244" i="6"/>
  <c r="F245" i="6"/>
  <c r="F246" i="6"/>
  <c r="F248" i="6"/>
  <c r="F225" i="6"/>
  <c r="F219" i="6"/>
  <c r="F217" i="6"/>
  <c r="F206" i="6"/>
  <c r="F208" i="6"/>
  <c r="F210" i="6"/>
  <c r="F212" i="6"/>
  <c r="F204" i="6"/>
  <c r="F196" i="6"/>
  <c r="F198" i="6"/>
  <c r="F200" i="6"/>
  <c r="F202" i="6"/>
  <c r="F194" i="6"/>
  <c r="F179" i="6"/>
  <c r="F181" i="6"/>
  <c r="F182" i="6"/>
  <c r="F183" i="6"/>
  <c r="F186" i="6"/>
  <c r="F187" i="6"/>
  <c r="F188" i="6"/>
  <c r="F173" i="6"/>
  <c r="F175" i="6"/>
  <c r="F177" i="6"/>
  <c r="F171" i="6"/>
  <c r="F146" i="6"/>
  <c r="F147" i="6"/>
  <c r="F149" i="6"/>
  <c r="F150" i="6"/>
  <c r="F152" i="6"/>
  <c r="F154" i="6"/>
  <c r="F156" i="6"/>
  <c r="F158" i="6"/>
  <c r="F160" i="6"/>
  <c r="F162" i="6"/>
  <c r="F164" i="6"/>
  <c r="F166" i="6"/>
  <c r="F144" i="6"/>
  <c r="F136" i="6"/>
  <c r="F134" i="6"/>
  <c r="F118" i="6"/>
  <c r="F120" i="6"/>
  <c r="F122" i="6"/>
  <c r="F124" i="6"/>
  <c r="F126" i="6"/>
  <c r="F127" i="6"/>
  <c r="F129" i="6"/>
  <c r="F116" i="6"/>
  <c r="F92" i="6"/>
  <c r="F94" i="6"/>
  <c r="F96" i="6"/>
  <c r="F98" i="6"/>
  <c r="F100" i="6"/>
  <c r="F102" i="6"/>
  <c r="F104" i="6"/>
  <c r="F106" i="6"/>
  <c r="F108" i="6"/>
  <c r="F89" i="6"/>
  <c r="F68" i="6"/>
  <c r="F69" i="6"/>
  <c r="F71" i="6"/>
  <c r="F73" i="6"/>
  <c r="F75" i="6"/>
  <c r="F77" i="6"/>
  <c r="F79" i="6"/>
  <c r="F66" i="6"/>
  <c r="G209" i="3"/>
  <c r="G223" i="3" s="1"/>
  <c r="G192" i="3"/>
  <c r="G194" i="3"/>
  <c r="G196" i="3"/>
  <c r="G190" i="3"/>
  <c r="G181" i="3"/>
  <c r="G172" i="3"/>
  <c r="G174" i="3"/>
  <c r="G175" i="3"/>
  <c r="G176" i="3"/>
  <c r="G177" i="3"/>
  <c r="G179" i="3"/>
  <c r="G170" i="3"/>
  <c r="G160" i="3"/>
  <c r="G162" i="3"/>
  <c r="G158" i="3"/>
  <c r="G164" i="3" s="1"/>
  <c r="G112" i="3"/>
  <c r="G114" i="3"/>
  <c r="G115" i="3"/>
  <c r="G117" i="3"/>
  <c r="G119" i="3"/>
  <c r="G121" i="3"/>
  <c r="G123" i="3"/>
  <c r="G125" i="3"/>
  <c r="G127" i="3"/>
  <c r="G129" i="3"/>
  <c r="G131" i="3"/>
  <c r="G133" i="3"/>
  <c r="G135" i="3"/>
  <c r="G137" i="3"/>
  <c r="G139" i="3"/>
  <c r="G141" i="3"/>
  <c r="G143" i="3"/>
  <c r="G145" i="3"/>
  <c r="G147" i="3"/>
  <c r="G148" i="3"/>
  <c r="G150" i="3"/>
  <c r="G151" i="3"/>
  <c r="G153" i="3"/>
  <c r="G154" i="3"/>
  <c r="G155" i="3"/>
  <c r="G156" i="3"/>
  <c r="G157" i="3"/>
  <c r="G163" i="3"/>
  <c r="G165" i="3"/>
  <c r="G166" i="3"/>
  <c r="G167" i="3"/>
  <c r="G168" i="3"/>
  <c r="G169" i="3"/>
  <c r="G180" i="3"/>
  <c r="G110" i="3"/>
  <c r="G149" i="3" s="1"/>
  <c r="G38" i="3"/>
  <c r="G42" i="3"/>
  <c r="G43" i="3"/>
  <c r="G44" i="3"/>
  <c r="G45" i="3"/>
  <c r="G46" i="3"/>
  <c r="G47" i="3"/>
  <c r="G51" i="3"/>
  <c r="G52" i="3"/>
  <c r="G53" i="3"/>
  <c r="G54" i="3"/>
  <c r="G55" i="3"/>
  <c r="G56" i="3"/>
  <c r="G57" i="3"/>
  <c r="G58" i="3"/>
  <c r="G59" i="3"/>
  <c r="G60" i="3"/>
  <c r="G61" i="3"/>
  <c r="G62" i="3"/>
  <c r="G63" i="3"/>
  <c r="G67" i="3"/>
  <c r="G69" i="3"/>
  <c r="G71" i="3"/>
  <c r="G73" i="3"/>
  <c r="G75" i="3"/>
  <c r="G77" i="3"/>
  <c r="G79" i="3"/>
  <c r="G81" i="3"/>
  <c r="G83" i="3"/>
  <c r="G85" i="3"/>
  <c r="G88" i="3"/>
  <c r="G89" i="3"/>
  <c r="G90" i="3"/>
  <c r="G91" i="3"/>
  <c r="G93" i="3"/>
  <c r="G95" i="3"/>
  <c r="G37" i="3"/>
  <c r="G9" i="3"/>
  <c r="G12" i="3"/>
  <c r="G13" i="3"/>
  <c r="G14" i="3"/>
  <c r="G16" i="3"/>
  <c r="G20" i="3"/>
  <c r="G21" i="3"/>
  <c r="G25" i="3"/>
  <c r="G27" i="3"/>
  <c r="G7" i="3"/>
  <c r="A191" i="7"/>
  <c r="A190" i="7"/>
  <c r="A189" i="7"/>
  <c r="A183" i="7"/>
  <c r="A182" i="7"/>
  <c r="A181" i="7"/>
  <c r="A180" i="7"/>
  <c r="A134" i="7"/>
  <c r="A133" i="7"/>
  <c r="A132" i="7"/>
  <c r="A131" i="7"/>
  <c r="A130" i="7"/>
  <c r="A129" i="7"/>
  <c r="A128" i="7"/>
  <c r="A48" i="7"/>
  <c r="A47" i="7"/>
  <c r="A46" i="7"/>
  <c r="F174" i="7" l="1"/>
  <c r="F173" i="7"/>
  <c r="F172" i="7"/>
  <c r="F171" i="7"/>
  <c r="F170" i="7"/>
  <c r="F168" i="7"/>
  <c r="F167" i="7"/>
  <c r="F166" i="7"/>
  <c r="F175" i="7" s="1"/>
  <c r="F183" i="7" s="1"/>
  <c r="F161" i="7"/>
  <c r="F160" i="7"/>
  <c r="F159" i="7"/>
  <c r="F158" i="7"/>
  <c r="F157" i="7"/>
  <c r="F156" i="7"/>
  <c r="F155" i="7"/>
  <c r="F154" i="7"/>
  <c r="F153" i="7"/>
  <c r="F147" i="7"/>
  <c r="F146" i="7"/>
  <c r="F142" i="7"/>
  <c r="F180" i="7" s="1"/>
  <c r="F141" i="7"/>
  <c r="F123" i="7"/>
  <c r="F122" i="7"/>
  <c r="F116" i="7"/>
  <c r="F112" i="7"/>
  <c r="F105" i="7"/>
  <c r="F106" i="7" s="1"/>
  <c r="F132" i="7" s="1"/>
  <c r="F99" i="7"/>
  <c r="F101" i="7" s="1"/>
  <c r="F131" i="7" s="1"/>
  <c r="F80" i="7"/>
  <c r="F79" i="7"/>
  <c r="F78" i="7"/>
  <c r="F77" i="7"/>
  <c r="F72" i="7"/>
  <c r="F73" i="7" s="1"/>
  <c r="F129" i="7" s="1"/>
  <c r="F67" i="7"/>
  <c r="F66" i="7"/>
  <c r="F65" i="7"/>
  <c r="F63" i="7"/>
  <c r="F61" i="7"/>
  <c r="F59" i="7"/>
  <c r="F68" i="7" s="1"/>
  <c r="F128" i="7" s="1"/>
  <c r="F58" i="7"/>
  <c r="A45" i="7"/>
  <c r="F40" i="7"/>
  <c r="F39" i="7"/>
  <c r="F38" i="7"/>
  <c r="F37" i="7"/>
  <c r="F36" i="7"/>
  <c r="F35" i="7"/>
  <c r="F41" i="7" s="1"/>
  <c r="F48" i="7" s="1"/>
  <c r="F29" i="7"/>
  <c r="F28" i="7"/>
  <c r="F27" i="7"/>
  <c r="F26" i="7"/>
  <c r="F30" i="7" s="1"/>
  <c r="F19" i="7"/>
  <c r="F17" i="7"/>
  <c r="F15" i="7"/>
  <c r="F8" i="7"/>
  <c r="F7" i="7"/>
  <c r="F6" i="7"/>
  <c r="F10" i="7" s="1"/>
  <c r="F45" i="7" s="1"/>
  <c r="F81" i="7" l="1"/>
  <c r="F130" i="7" s="1"/>
  <c r="F117" i="7"/>
  <c r="F133" i="7" s="1"/>
  <c r="F135" i="7" s="1"/>
  <c r="F190" i="7" s="1"/>
  <c r="F148" i="7"/>
  <c r="F20" i="7"/>
  <c r="F46" i="7" s="1"/>
  <c r="F49" i="7" s="1"/>
  <c r="F189" i="7" s="1"/>
  <c r="F124" i="7"/>
  <c r="F134" i="7" s="1"/>
  <c r="F181" i="7"/>
  <c r="F162" i="7"/>
  <c r="F182" i="7" s="1"/>
  <c r="F47" i="7"/>
  <c r="F184" i="7" l="1"/>
  <c r="F191" i="7" s="1"/>
  <c r="F192" i="7" s="1"/>
  <c r="F10" i="1" s="1"/>
  <c r="F13" i="1"/>
  <c r="F118" i="5"/>
  <c r="F137" i="6"/>
  <c r="F109" i="6"/>
  <c r="F80" i="6"/>
  <c r="G208" i="3" l="1"/>
  <c r="G207" i="3"/>
  <c r="G201" i="3"/>
  <c r="G200" i="3"/>
  <c r="G199" i="3"/>
  <c r="G198" i="3"/>
  <c r="G197" i="3"/>
  <c r="G189" i="3"/>
  <c r="G188" i="3"/>
  <c r="G187" i="3"/>
  <c r="G186" i="3"/>
  <c r="G184" i="3"/>
  <c r="G182" i="3"/>
  <c r="G105" i="3"/>
  <c r="G104" i="3"/>
  <c r="G103" i="3"/>
  <c r="G102" i="3"/>
  <c r="G101" i="3"/>
  <c r="G100" i="3"/>
  <c r="G99" i="3"/>
  <c r="G98" i="3"/>
  <c r="G97" i="3"/>
  <c r="G96" i="3"/>
  <c r="G36" i="3"/>
  <c r="G35" i="3"/>
  <c r="G30" i="3"/>
  <c r="G29" i="3"/>
  <c r="G28" i="3"/>
  <c r="A9" i="3"/>
  <c r="A11" i="3" s="1"/>
  <c r="A16" i="3" s="1"/>
  <c r="G202" i="3" l="1"/>
  <c r="G221" i="3" s="1"/>
  <c r="G106" i="3"/>
  <c r="G183" i="3"/>
  <c r="G31" i="3"/>
  <c r="G152" i="3" s="1"/>
  <c r="G217" i="3" s="1"/>
  <c r="A18" i="3"/>
  <c r="G211" i="3"/>
  <c r="G185" i="3" l="1"/>
  <c r="G219" i="3" s="1"/>
  <c r="G225" i="3" s="1"/>
  <c r="F11" i="1" s="1"/>
  <c r="F14" i="1" l="1"/>
  <c r="F15" i="1" l="1"/>
  <c r="F16" i="1" s="1"/>
</calcChain>
</file>

<file path=xl/sharedStrings.xml><?xml version="1.0" encoding="utf-8"?>
<sst xmlns="http://schemas.openxmlformats.org/spreadsheetml/2006/main" count="1509" uniqueCount="637">
  <si>
    <t>RB</t>
  </si>
  <si>
    <t>OPIS</t>
  </si>
  <si>
    <t>J.M.</t>
  </si>
  <si>
    <t>KOL.</t>
  </si>
  <si>
    <t>CIJENA</t>
  </si>
  <si>
    <t>UKUPNO</t>
  </si>
  <si>
    <t>TROŠKOVNIK</t>
  </si>
  <si>
    <t>1.1.</t>
  </si>
  <si>
    <t>1.2.</t>
  </si>
  <si>
    <t>1.3.</t>
  </si>
  <si>
    <t>m2</t>
  </si>
  <si>
    <t>2.1.</t>
  </si>
  <si>
    <t>2.2.</t>
  </si>
  <si>
    <t>m3</t>
  </si>
  <si>
    <t>3.1.</t>
  </si>
  <si>
    <t>2.3.</t>
  </si>
  <si>
    <t>5.1.</t>
  </si>
  <si>
    <t>6.2.</t>
  </si>
  <si>
    <t>kom</t>
  </si>
  <si>
    <t>UKUPNO 1</t>
  </si>
  <si>
    <t>m'</t>
  </si>
  <si>
    <t>UKUPNO 2</t>
  </si>
  <si>
    <t xml:space="preserve"> -oplata</t>
  </si>
  <si>
    <t>UKUPNO 3</t>
  </si>
  <si>
    <t>UKUPNO 4</t>
  </si>
  <si>
    <t>UKUPNO 5</t>
  </si>
  <si>
    <t>UKUPNO 6</t>
  </si>
  <si>
    <t xml:space="preserve"> -beton</t>
  </si>
  <si>
    <t>ZEMLJANI RADOVI</t>
  </si>
  <si>
    <r>
      <t xml:space="preserve">NAPUTAK: </t>
    </r>
    <r>
      <rPr>
        <sz val="11"/>
        <color indexed="8"/>
        <rFont val="Calibri"/>
        <family val="2"/>
        <charset val="238"/>
      </rPr>
      <t>Za vrata i prozore točnu veličinu otvora prekontrolirati na licu mjesta</t>
    </r>
  </si>
  <si>
    <t>3.2.</t>
  </si>
  <si>
    <t>3.3.</t>
  </si>
  <si>
    <r>
      <t>Dobava i opločenje zidova WC-a i prostorija svlačionica i praonica glaziranim keramičkim pločicama 20/20 cm 1. klase po izboru projektanta.Pločice se lijepe na prethodno izvedenu grubu cementnu žbuku zidova po sistemu fuga na fugu, sa fugiranjem i pranjem pločica po zavšetku opločenja.U cijenu 1m</t>
    </r>
    <r>
      <rPr>
        <vertAlign val="superscript"/>
        <sz val="11"/>
        <color indexed="8"/>
        <rFont val="Calibri"/>
        <family val="2"/>
        <charset val="238"/>
      </rPr>
      <t>2</t>
    </r>
    <r>
      <rPr>
        <sz val="11"/>
        <color indexed="8"/>
        <rFont val="Calibri"/>
        <family val="2"/>
        <charset val="238"/>
      </rPr>
      <t xml:space="preserve"> uključiti sve potrebne PVC profile na spojevima pločica pod kutem.U cijenu treba uključiti sav potreban materijal te fugiranje i pranje poda po završetku posla.</t>
    </r>
  </si>
  <si>
    <t>Dobava materijala i izrada sokla u prostorijama aneksa od keramičkih podnih pločica visine 10 cm.U stavku uključiti fugiranje i pranje poda te sav potreban rad i materijal.</t>
  </si>
  <si>
    <t>m`</t>
  </si>
  <si>
    <t>GRAĐEVINSKI RADOVI</t>
  </si>
  <si>
    <t>SVEUKUPNO</t>
  </si>
  <si>
    <t>1. PRIPREMNI RADOVI</t>
  </si>
  <si>
    <t>3.4.</t>
  </si>
  <si>
    <t>Nabava, prijevoz i izrada podložno-nivelirajućeg sloja za opločnike od kamenog granulata eruptivnog porijekla. Potrebna granulacija: 50% frakcija 0-4mm; 50% frakcija 2-5mm. Debljina sloja od 3 cm ispod betonskih opločnika.</t>
  </si>
  <si>
    <t>3.5.</t>
  </si>
  <si>
    <t>Iscrtavanje oznaka na parkiralištu. Za oznake na parkiralištu mora biti upotrijebljen materijal ili boja koji bitno ne smanjuju hvatljivost kolnika.</t>
  </si>
  <si>
    <t>- mjesta za parkiranje bijela, hladna plastika</t>
  </si>
  <si>
    <t>- mjesta za parkiranje (invalidi) žuta, hladna plastika</t>
  </si>
  <si>
    <t>- oznaka «invalid» žuta, hladna plastika</t>
  </si>
  <si>
    <t>Iskolčenje trase, obuhvaća sva geodetska mjerenja, kojima se podaci iz projekta prenose na teren, osiguranje osi iskolčene trase, profiliranje, obnavljanje i održavanje iskolčenih oznaka na terenu za sve vrijeme građenja, odnosno do predaje radova investitoru.</t>
  </si>
  <si>
    <t>Nabava, prijevoz i izrada nosivog sloja od  cementom stabiliziranog šljunka ispod izravnavajućeg sloja na stazama u debljini od 12 cm.</t>
  </si>
  <si>
    <t>REKAPITUALCIJA SVIH RADOVA:</t>
  </si>
  <si>
    <t>Projektant:</t>
  </si>
  <si>
    <t xml:space="preserve">Nabava, doprema i ugradnja betonske galanterije debljine 8 cm. Opločnici se postavljaju na pješačke staze, na podlogu od sipine prema kotama danim u projektu. </t>
  </si>
  <si>
    <t>SVEUKUPNA REKAPITULACIJA</t>
  </si>
  <si>
    <t>A) GRAĐEVINSKI RADOVI</t>
  </si>
  <si>
    <t>B) OBRTNIČKI RADOVI</t>
  </si>
  <si>
    <t>UKUPNO:</t>
  </si>
  <si>
    <t>+25% PDV:</t>
  </si>
  <si>
    <t>SVEUKUPNO:</t>
  </si>
  <si>
    <t>A) REKAPITULACIJA GRAĐEVINSKIH RADOVA:</t>
  </si>
  <si>
    <t>poz 10 70/205</t>
  </si>
  <si>
    <t>Izrada i ugradnja unutarnjih klupčica od PVC-a boje kao stolarija, RŠ=30 cm</t>
  </si>
  <si>
    <t>B) REKAPITULACIJA OBRTNIČKIH RADOVA:</t>
  </si>
  <si>
    <t>C) REKAPITULACIJA PARKIRALIŠTA I MANIPULATIVNIH POVRŠINA:</t>
  </si>
  <si>
    <t>UKUPNO C</t>
  </si>
  <si>
    <t>UKUPNO B</t>
  </si>
  <si>
    <t>A)Tehnička specifikacija elektrotehničkih instalacija  materijala i radnog vremena za izradu elektrotehničkih instalacija jake struje</t>
  </si>
  <si>
    <t>I Tehnička specifikacija elektrotehničkih instalacija  niskonaponskog priključka, glavnog razvodnog ormara i napojnih kabela</t>
  </si>
  <si>
    <t xml:space="preserve">Isporučiti i ugraditi u zid, uz prethodnu građevinsku pripremu prostora za ugradnju, ugradni ormarić za upravljanje rasvjetom, izrađen od dva puta dekapiranog lima debljine min 2 mm s metalnim vratima snabdjevenim bravicom s ključem, min. IP43. Ormarić za upravljanje rasvjetom "R-R"          
Komplet: </t>
  </si>
  <si>
    <t xml:space="preserve">kom </t>
  </si>
  <si>
    <t>U ormar R-R isporučiti i ugraditi sljedeću opremu:</t>
  </si>
  <si>
    <t>grebenasta sklopka 0-1, 1P-10 A, nadgradna izvedba sklopke s plastičnim kućištem</t>
  </si>
  <si>
    <t>ostali spojni i montažni materijal, oznake i natpisi - komplet</t>
  </si>
  <si>
    <t>komplet</t>
  </si>
  <si>
    <t xml:space="preserve">Isporučiti i ugraditi u zid, uz prethodnu građevinsku pripremu prostora za ugradnju, ugradni ormarić za upravljanje vanjskom rasvjetom igrališta, izrađen od dva puta dekapiranog lima debljine min 2 mm s metalnim vratima snabdjevenim bravicom s ključem, min. IP54. Ormarić za upravljanje rasvjetom "RS"          
Komplet: </t>
  </si>
  <si>
    <t>U ormar RS isporučiti i ugraditi sljedeću opremu:</t>
  </si>
  <si>
    <t>grebenasta sklopka 0-1, 3P-25 A, ugradna izvedba sklopke s plastičnim kućištem</t>
  </si>
  <si>
    <t>Isporučiti i položiti u kabelski rov, žljeb, pod žbuku u gips pregradni zid i spušteni strop, slijedeće instalacijske cijevi i pripadne instalacijske kutije, uključivo žljebljenje zida i građevinsku sanaciju žljeba nakon polaganja cijevi i kutija, promjera:</t>
  </si>
  <si>
    <t>PEHD Φ 80 mm</t>
  </si>
  <si>
    <t>m</t>
  </si>
  <si>
    <t xml:space="preserve">Isporučiti i položiti, u položene
instalacijske cijevi slijedeće tipove kabela, komplet sa spajanjem u
razdjelnicama:       
</t>
  </si>
  <si>
    <r>
      <t>PP00-Y 5x16 mm</t>
    </r>
    <r>
      <rPr>
        <vertAlign val="superscript"/>
        <sz val="10"/>
        <color indexed="8"/>
        <rFont val="Arial"/>
        <family val="2"/>
        <charset val="238"/>
      </rPr>
      <t>2</t>
    </r>
  </si>
  <si>
    <t>UKUPNO I:</t>
  </si>
  <si>
    <t xml:space="preserve">II Tehnička specifikacija elektrotehničkih instalacija jake struje </t>
  </si>
  <si>
    <t>Isporučiti i položiti na konstrukciju građevine  PNT cjevi i pripadne instalacijske kutije komplet sa priborom za montažu i uvodnicama za spoj na kabel regal:</t>
  </si>
  <si>
    <t>PNT Φ23  mm</t>
  </si>
  <si>
    <t>PNT Φ29  mm</t>
  </si>
  <si>
    <t xml:space="preserve">Isporučiti i položiti, dijelom u položene
instalacijske cijevi, a dijelom u žljeb, pod
žbuku i djelom u postavljene kabel regale slijedeće tipove vodiča i kabela s
razvodnim kutijama, komplet sa spajanjem u
razvodnim kutijama, žljebljenjem i građevinskom sanacijom žljeba nakon polaganja kabela:       
</t>
  </si>
  <si>
    <r>
      <t>PP 2x1.5 mm</t>
    </r>
    <r>
      <rPr>
        <vertAlign val="superscript"/>
        <sz val="10"/>
        <color indexed="8"/>
        <rFont val="Arial"/>
        <family val="2"/>
        <charset val="238"/>
      </rPr>
      <t>2</t>
    </r>
  </si>
  <si>
    <r>
      <t>PP-Y 3x1.5 mm</t>
    </r>
    <r>
      <rPr>
        <vertAlign val="superscript"/>
        <sz val="10"/>
        <color indexed="8"/>
        <rFont val="Arial"/>
        <family val="2"/>
        <charset val="238"/>
      </rPr>
      <t>2</t>
    </r>
  </si>
  <si>
    <r>
      <t>PP-Y 4x1.5 mm</t>
    </r>
    <r>
      <rPr>
        <vertAlign val="superscript"/>
        <sz val="10"/>
        <color indexed="8"/>
        <rFont val="Arial"/>
        <family val="2"/>
        <charset val="238"/>
      </rPr>
      <t>2</t>
    </r>
  </si>
  <si>
    <r>
      <t>PP-Y 3x2.5 mm</t>
    </r>
    <r>
      <rPr>
        <vertAlign val="superscript"/>
        <sz val="10"/>
        <color indexed="8"/>
        <rFont val="Arial"/>
        <family val="2"/>
        <charset val="238"/>
      </rPr>
      <t>2</t>
    </r>
  </si>
  <si>
    <r>
      <t>PP-Y 5x2.5 mm</t>
    </r>
    <r>
      <rPr>
        <vertAlign val="superscript"/>
        <sz val="10"/>
        <color indexed="8"/>
        <rFont val="Arial"/>
        <family val="2"/>
        <charset val="238"/>
      </rPr>
      <t>2</t>
    </r>
  </si>
  <si>
    <r>
      <t>P/F 1x16 mm</t>
    </r>
    <r>
      <rPr>
        <vertAlign val="superscript"/>
        <sz val="10"/>
        <color indexed="8"/>
        <rFont val="Arial"/>
        <family val="2"/>
        <charset val="238"/>
      </rPr>
      <t>2</t>
    </r>
  </si>
  <si>
    <t xml:space="preserve">Isporučiti, montirati i spojiti slijedeću
elektro instalacijsku opremu komplet
sa spajanjem u instalacijskim kutijama:               
</t>
  </si>
  <si>
    <t>tipkalo za nužni isklop napajanja n/ž</t>
  </si>
  <si>
    <t>prekidač obični p/ž</t>
  </si>
  <si>
    <t>prekidač seriski p/ž</t>
  </si>
  <si>
    <t>prekidač izmjenični p/ž</t>
  </si>
  <si>
    <t>tipkalo za svjetlo s tinjalicom</t>
  </si>
  <si>
    <t>IR detektor prisutnosti 16 A, IP44</t>
  </si>
  <si>
    <t>monofazna priključnica s poklopcem, zaštitnim kontaktima i sigurnosnom zaštitom za djecu 16 A p/ž, IP44</t>
  </si>
  <si>
    <t>monofazna priključnica sa zaštitnim kontaktima i sigurnosnom zaštitom za djecu16 A p/ž</t>
  </si>
  <si>
    <t>monofazna dvostruka priključnica sa zaštitnim kontaktima i sigurnosnom zaštitom za djecu16 A p/ž</t>
  </si>
  <si>
    <t>trofazna priključnica s poklopcem, zaštitnim kontaktima i sigurnosnom zaštitom za djecu 16 A p/ž, IP44</t>
  </si>
  <si>
    <t>kutija za izjednačenje potencijala</t>
  </si>
  <si>
    <t>el. zvono 230 V</t>
  </si>
  <si>
    <t>mehanička zaštita utičnica u dvorani</t>
  </si>
  <si>
    <t>Isporučiti,montirati i spojiti slijedeće svjetiljke, komplet s odgovarajućim
izvorima svjetlosti:</t>
  </si>
  <si>
    <t xml:space="preserve">Isporučiti, montirati i spojiti slijedeće        
svjetiljke protupanične rasvjete : 
</t>
  </si>
  <si>
    <t>zaštitna mreža za protupaničnu svjetiljku - ugradnja u dvorani</t>
  </si>
  <si>
    <t xml:space="preserve">Isporučiti, montirati, spojiti i ispitati sustav SOS signalizacije u sanitarnom čvoru invalida sastavljenog od slijedećih elemenata: </t>
  </si>
  <si>
    <t xml:space="preserve">centralnog uređaj s ispravljačem i potrebnom elektronikom za upravljanje sustavom. </t>
  </si>
  <si>
    <t>pozivno/razrješno tipkalo, ugradnja uz WC školjku</t>
  </si>
  <si>
    <t>pozivno/razrješno tipkalo, ugradnja uz tuš kadu</t>
  </si>
  <si>
    <t>sirena s bljeskalicom, ugradnja iznad ulaznih vrata u sanitarni čvor invalida</t>
  </si>
  <si>
    <t>Izvesti spajanje elemenata strojarskih instalacija uz uvjet da se izvođaču od strane strojarskog dobavljača opreme dostave detaljne strujne sheme spajanja:</t>
  </si>
  <si>
    <t xml:space="preserve">Prema Tehničkom propisu za niskonaponske instalacije (NN br.05/10) u prisustvu nadzornog inženjera izvršiti sljedeća ispitivanja i dostaviti pismene protokole i ateste ugrađene opreme:
</t>
  </si>
  <si>
    <t>atesti kompletne ugrađene elektrotehničke opreme</t>
  </si>
  <si>
    <t xml:space="preserve">ispitno izvješće o otporima petlji svih strujnih krugova jake struje 
</t>
  </si>
  <si>
    <t xml:space="preserve">ispitno izvješće o otporima izolacije svih primjenjenih kabela
</t>
  </si>
  <si>
    <t xml:space="preserve">ispitno izvješće o galvanskoj povezanosti metalnih masa
</t>
  </si>
  <si>
    <t>ispitno izvješće o mjerenju osvjetljenosti sigurnosne rasvjete te funkcionalno ispitivanje iste</t>
  </si>
  <si>
    <t>funkcionalno ispitivanje isključenja strujnih zaštitnih sklopki</t>
  </si>
  <si>
    <t>ispitno izvješće o mjerenju osvjetljenosti</t>
  </si>
  <si>
    <t xml:space="preserve">funkcionalno ispitivanje isključenja glavne sklopke
</t>
  </si>
  <si>
    <t>UKUPNO II:</t>
  </si>
  <si>
    <t xml:space="preserve">III Instalacija rasvjete igrališta, parkirališta i iskop rova za jaku i slabu struju </t>
  </si>
  <si>
    <t>Iskop kabelskog rova dim. 0.8x0.4 m,
komplet sa zatrpavanjem i nabijanjem 
zemlje, odvozom viška materijala i 
sanacijom okoliša - obračun materijala u sraslom stanju</t>
  </si>
  <si>
    <r>
      <t>m</t>
    </r>
    <r>
      <rPr>
        <vertAlign val="superscript"/>
        <sz val="10"/>
        <rFont val="Arial"/>
        <family val="2"/>
        <charset val="238"/>
      </rPr>
      <t>3</t>
    </r>
  </si>
  <si>
    <t xml:space="preserve">Strojno bušenje ispod parkirališta na dubini min 1.2m te istovremeno utiskivanje zaštitne cijevi promjera 80 mm. </t>
  </si>
  <si>
    <t>Izvršiti iskop zemlje za betonske temelje rasvjetnih stupova. Temelji su dimenzija:</t>
  </si>
  <si>
    <t>0,5x0,5x0,8 m</t>
  </si>
  <si>
    <t>1,0x1,0x1,1 m</t>
  </si>
  <si>
    <t>Isporučiti i položiti na dno kabelskog
rova sloj rastrtog pijeska debljine
20 cm širine prema širini rova</t>
  </si>
  <si>
    <t>Isporuka i postavljanje alkatan cijevi PEHD 80 mm u rov</t>
  </si>
  <si>
    <t>Isporuka i polaganje trake upozorenja
u kabelski rov s natpisom "POZOR!
NISKONAPONSKI KABEL"</t>
  </si>
  <si>
    <t>Isporuka i polaganje kabela u
 kabelski rov i položene cijevi:
 PP00 4x6 mm2</t>
  </si>
  <si>
    <t>Isporuka i polaganje kabela u
 kabelski rov i položene cijevi:
 PP00-A 3x6 mm2</t>
  </si>
  <si>
    <t>Polaganje trake Fe/Zn 25x4 mm
u iskopani rov</t>
  </si>
  <si>
    <t>Isporuka križne spojnice i spajanje
trake s trakom, spojnica zalivena bitumenom</t>
  </si>
  <si>
    <t>Spajanje stupa vanjske rasvjete
na uzemljivač</t>
  </si>
  <si>
    <t xml:space="preserve">Isporučiti i montirati konusni osmerokutni rasvjetni stup visine 10 m. Stup treba biti dimenzioniran na drugu vjetrovnu zonu. Stup isporučiti sa sidrenim vijcima i šablonama za ugradnju – betoniranje sidra, (Vrh stupa prilagoditi montaži odabrane svjetiljke).  Stup opremiti razvodnom kutijom, komplet sa pripadnim veznim vodom PP 00-Y 3x2.5 mm2 i spajanjem. Stup zaštiti vrućim cinčanjem i dodatno zaštititi premazivanjem tijela stupa do visine 0.5 m odgovarajućim antikorozivnim premazom. Uz stup isporučiti statički proračun za stup i temelj stupa.
</t>
  </si>
  <si>
    <t>Isporučiti i montirati na vrh stupa konzolu za prihvat 2 odabrana reflektora, komplet</t>
  </si>
  <si>
    <t>Povezivanje uzemljenja vanjske rasvjete
sa temeljnim uzemljivačem objekta škole</t>
  </si>
  <si>
    <t xml:space="preserve">Isporučiti i položiti PEHD cijev promjera 50mm u prethodno iskopani rov za potrebu TK priključka </t>
  </si>
  <si>
    <t>Kontrola izvršenih radova ispitivanje kabela, mjerenja propisana Programom kontrole i osiguranja kakvoće te izdavanje pismenih protokola i atesta, komplet</t>
  </si>
  <si>
    <t>Snimanje trase položenih kabela i cijevi TK u katastar podzemnih instalacija, komplet</t>
  </si>
  <si>
    <t>UKUPNO III:</t>
  </si>
  <si>
    <t>SVEUKUPNO A:</t>
  </si>
  <si>
    <t>B) Tehnička specifikacija elektrotehničkih instalacija materijala i radnog vremena za izradu električne instalacije slabe struje</t>
  </si>
  <si>
    <t>I Instalacija strukturnog kabliranja</t>
  </si>
  <si>
    <t>Spajanje 2 kabela FTP 2x2x0.8 mm2 - cat 6 na postojeću instalaciju strukturnog kabliranja komplet sa svim montažnim i spojnim materijalom.</t>
  </si>
  <si>
    <t>Isporučiti,montirati i spojiti  p/ž računalne priključnice s 2xRJ 45 priključka za montažu u instalacijsku zidnu kutiju, komplet sa svim elementima uključujući oklopljeni konektor, KOMPLET</t>
  </si>
  <si>
    <t>Ispitivanje instalacije strukturnog kabliranja,  mjerenja propisana Programom kontrole i osiguranja kakvoće, puštanje u funkciju, te izdavanje pismenih protokola i atesta, komplet</t>
  </si>
  <si>
    <t>II Instalacija ozvučenja</t>
  </si>
  <si>
    <t>Isporučiti i uvući u već položene cijevi i kabel regale slijedeće tipove kabela, komplet s razdjelnim kutijama i spajanjem:</t>
  </si>
  <si>
    <r>
      <t>NYFAZ 2x1.5 mm</t>
    </r>
    <r>
      <rPr>
        <vertAlign val="superscript"/>
        <sz val="10"/>
        <rFont val="Arial"/>
        <family val="2"/>
        <charset val="238"/>
      </rPr>
      <t>2</t>
    </r>
  </si>
  <si>
    <t>Dobava,montaža i spajanje slijedećih elemenata audio tehnike i ozvučenja komplet s odgovarajućim instalacijskim kutijama :</t>
  </si>
  <si>
    <t>ZVUČNIK NADGRADNI, BIJELE BOJE, DVOSISTEMSKI,  100 V/15 W</t>
  </si>
  <si>
    <t>ZVUČNIK NADGRADNI, BIJELE BOJE, DVOSISTEMSKI,  100 V/30 W</t>
  </si>
  <si>
    <t>MEHANIČKA ZAŠTITA - MREŽA ZA ZVUČNIKE U DVORANI</t>
  </si>
  <si>
    <t>ATENUATOR 100W/100V 8 POLOŽAJA, p.ž.</t>
  </si>
  <si>
    <t xml:space="preserve">Isporučiti, postaviti i spojiti centralu sustava ozvučenja koja se sastoji od:
Prijemne baze, Kompaktnog audio pojačalo sa ,MP3 stickom, Tunerom, cd playerom.
Stavka  - centrala sustava ozvučenja - komplet
</t>
  </si>
  <si>
    <t>Kontrola izvršenih radova ispitivanje instalacije, mjerenje otpora petlji, otpora izolacije, funkcionalna proba te izdavanje pismenih protokola i atesta, komplet</t>
  </si>
  <si>
    <t>SVEUKUPNO B:</t>
  </si>
  <si>
    <t xml:space="preserve">C) Tehnička specifikacija elektrotehničkih instalacija sustava zaštite od djelovanja munje </t>
  </si>
  <si>
    <t>Isporuka križne spojnice i spajanje trake s trakom, te trake s okruglim vodičem</t>
  </si>
  <si>
    <t>Izvesti zavareni/vijčani spoj trake Fe/Zn 20x3 mm/ Al vodiča sa većim metalnim masama</t>
  </si>
  <si>
    <t>Isporuka i montaža mjernog spoja u podnoj kutiji</t>
  </si>
  <si>
    <t xml:space="preserve">Prema tehničkom propisu za sustave zaštite od djelovanja munje na građevine (NN br. 87/08, 33/10) izdati sljedeće protokole:  
</t>
  </si>
  <si>
    <t xml:space="preserve"> -vizualni pregled sustava zaštite od djelovanja munje</t>
  </si>
  <si>
    <t xml:space="preserve"> -ispitivanje i mjerenje sustava zaštite od djelovanja munje (mjerenje otpora rasprostiranja uzemljenja, ispitivanje stanja uzemljivača, mjerenje otpora skrivenih spojeva na sustavu hvataljki, na odvodima, na dozemnim vodovima, na vodovima za izjednačenje potencijala, galvanske povezanosti vodljivog pokrova)</t>
  </si>
  <si>
    <t xml:space="preserve"> -mjerenje električne povezanosti metalnih instalacija u građevini</t>
  </si>
  <si>
    <t>SVEUKUPNO C:</t>
  </si>
  <si>
    <t>D) Tehnička specifikacija elektrotehničkih instalacija materijala i radnog vremena za izradu projektne dokumentacije</t>
  </si>
  <si>
    <t>Izvedbeni projekt</t>
  </si>
  <si>
    <t>SVEUKUPNO D:</t>
  </si>
  <si>
    <t>Rekapitulacija elektrotehničkih instalacija športske dvorane u Satnici</t>
  </si>
  <si>
    <t>A)Tehnička specifikacija elektrotehničkih instalacija materijala i radnog vremena za izradu elektrotehničkih instalacija jake struje</t>
  </si>
  <si>
    <t xml:space="preserve">C) Tehnička specifikacija elektrotehničkih instalacija  sustava zaštite od djelovanja munje </t>
  </si>
  <si>
    <t>SVEUKUPNO A+B+C+D+E:</t>
  </si>
  <si>
    <t>Red. broj</t>
  </si>
  <si>
    <t>Opis  stavke</t>
  </si>
  <si>
    <t>Jed. mjera</t>
  </si>
  <si>
    <t>Količina</t>
  </si>
  <si>
    <t>Ukupno</t>
  </si>
  <si>
    <t>UKUPNO A</t>
  </si>
  <si>
    <t>A) GRAĐEVINSKO-OBRTNIČKI RADOVI</t>
  </si>
  <si>
    <t>B) ELEKTROTEHNIČKI RADOVI</t>
  </si>
  <si>
    <t>1.</t>
  </si>
  <si>
    <t>2.</t>
  </si>
  <si>
    <t>3.6.</t>
  </si>
  <si>
    <t>3.7.</t>
  </si>
  <si>
    <t>3.8.</t>
  </si>
  <si>
    <t>REKAPITULACIJA</t>
  </si>
  <si>
    <t>Građevina: Nastavno-športska dvorana</t>
  </si>
  <si>
    <t>Mjesto gradnje: PŠ Đakovačka Satnica</t>
  </si>
  <si>
    <t>C) PARKIRALIŠTE I IGRALIŠTE</t>
  </si>
  <si>
    <t>Planiranje dna iskopa iz točke 2.1. sa točnošću +/- 1 cm na 1m.</t>
  </si>
  <si>
    <t>2. ZEMLJANI RADOVI</t>
  </si>
  <si>
    <t>3. KOLNIČKA KONSTRUKCIJA I ASFALT</t>
  </si>
  <si>
    <r>
      <t>Dobava i izvedba hidroizolacije temeljne ploče od polimer-bitumenske trake s uloškom od staklene tkanine, dva sloja 2x0,4 cm. Prethodno na ploču nanjeti hladni bitumenskim prednamaz prema uputi proizvođača. Izvodi se preko suhe i ravne betonske podloge u sportskoj dvorani i pomoćnim prostorijama. Obračun po m</t>
    </r>
    <r>
      <rPr>
        <vertAlign val="superscript"/>
        <sz val="11"/>
        <color theme="1"/>
        <rFont val="Calibri"/>
        <family val="2"/>
        <charset val="238"/>
        <scheme val="minor"/>
      </rPr>
      <t>2</t>
    </r>
    <r>
      <rPr>
        <sz val="11"/>
        <color theme="1"/>
        <rFont val="Calibri"/>
        <family val="2"/>
        <scheme val="minor"/>
      </rPr>
      <t>. U cijenu uračunati sav potreban rad i materijal.</t>
    </r>
  </si>
  <si>
    <r>
      <t>Dobava i izvedba izolacije od PE folije 0,25 mm u borilištu u dva sloja prema slojevima sportskog poda u arhitektonskim nacrtima, a prema uputi proizvođača. Obračun po m</t>
    </r>
    <r>
      <rPr>
        <vertAlign val="superscript"/>
        <sz val="11"/>
        <color indexed="8"/>
        <rFont val="Calibri"/>
        <family val="2"/>
        <charset val="238"/>
      </rPr>
      <t>2</t>
    </r>
    <r>
      <rPr>
        <sz val="11"/>
        <color theme="1"/>
        <rFont val="Calibri"/>
        <family val="2"/>
        <scheme val="minor"/>
      </rPr>
      <t>. U cijenu uračunati sav potreban rad i materijal.</t>
    </r>
  </si>
  <si>
    <r>
      <t>Dobava i izvedba izolacije od PE folije 0,25 mm u pomoćnim prostorijama dvorane, a prema uputi proizvođača. Obračun po m</t>
    </r>
    <r>
      <rPr>
        <vertAlign val="superscript"/>
        <sz val="11"/>
        <color indexed="8"/>
        <rFont val="Calibri"/>
        <family val="2"/>
        <charset val="238"/>
      </rPr>
      <t>2</t>
    </r>
    <r>
      <rPr>
        <sz val="11"/>
        <color theme="1"/>
        <rFont val="Calibri"/>
        <family val="2"/>
        <scheme val="minor"/>
      </rPr>
      <t>. U cijenu uračunati sav potreban rad i materijal.</t>
    </r>
  </si>
  <si>
    <r>
      <t xml:space="preserve">Dobava i izvedba toplinske izolacije od EPS 200 (30 kg/m3)  d=7,00 cm u pratećim prostorijama dvorane. EPS mora zadovoljiti minimalni koeficient prolaska topline </t>
    </r>
    <r>
      <rPr>
        <sz val="11"/>
        <color indexed="8"/>
        <rFont val="Arial"/>
        <family val="2"/>
        <charset val="238"/>
      </rPr>
      <t>λ</t>
    </r>
    <r>
      <rPr>
        <sz val="10.8"/>
        <color indexed="8"/>
        <rFont val="Calibri"/>
        <family val="2"/>
      </rPr>
      <t>=0,035 W/m2.</t>
    </r>
    <r>
      <rPr>
        <sz val="11"/>
        <color theme="1"/>
        <rFont val="Calibri"/>
        <family val="2"/>
        <scheme val="minor"/>
      </rPr>
      <t xml:space="preserve"> U cijenu uračunati sav potreban rad i materijal.</t>
    </r>
  </si>
  <si>
    <t>Dobava i postavljanje ploča od XPS-a, d=3,0 cm na cokl dvorane. Ploče mehanički učvrstiti spojnicama (tiplima) prema uputi proizvođača. Sve rubove i otvore potrebno obraditi kutnim profilima s armaturnom mrežicom. U stavku uključen sav potreban rad, materijal, sredstva za pričvršćenje i potrebna skela.</t>
  </si>
  <si>
    <t>Konstrukcija poda se sastoji od:</t>
  </si>
  <si>
    <t>Komplet sustav udovoljava zahtjevima po HRN DIN V 18032.2 i HRN EN 14904 za površinsko elastične sportske podove.</t>
  </si>
  <si>
    <t xml:space="preserve">Nakon završetka postavljanja sport poda isti se čisti sredstvom za održavanje sportskog drvenog poda te se iscrtavaju linije igrališta prema standardnim dimenzijama, bojama koje su otporne na habanje prema HRN DIN V 18032 i HRN EN 14904. </t>
  </si>
  <si>
    <t xml:space="preserve">Iscrtavaju se linije za rukometno, košarkaško i odbojkaško igralište (tri osnovna igrališta). </t>
  </si>
  <si>
    <t>Obavezna mogućnost održavanja poda protukliznim premazom traženim normama za sportski pod.</t>
  </si>
  <si>
    <t>Postava dilatacijskih profiliranih lajsni na spojevima sport poda s drugim podovima.</t>
  </si>
  <si>
    <t>Izrada, dobava i postavljanje kombinirano-elastičnog sport poda.</t>
  </si>
  <si>
    <t xml:space="preserve"> - vijka (nivelirajučeg)/drvenog elementa s gumenim podmetačem</t>
  </si>
  <si>
    <t xml:space="preserve"> - elastičnog nosača "blok" profila od dvostruke daske s elastičnom gumom između profila</t>
  </si>
  <si>
    <t xml:space="preserve"> - izolacije (toplinske - samogasive)</t>
  </si>
  <si>
    <t xml:space="preserve"> - "blind" poda</t>
  </si>
  <si>
    <t xml:space="preserve"> - parketa dvoranskog masivnog (hrast / jasen)</t>
  </si>
  <si>
    <t>Izrada, dobava i postavljanje sokl lajsne s otvorima za ventilaciju poda na svakih 40 cm. Učvršćivanje vijka / tipla / drvenog čepa s gumenim završetcima u donjem dijelu. Dužina 84 m</t>
  </si>
  <si>
    <t>Dobava i ugradnja materijala za izvedbu završno-zaštitna ukrasna žbuka. Tekstura i nijansa žbuke prema projektu i ton karti proizvođača prema željama investitora</t>
  </si>
  <si>
    <t>• prednamaz za 100 % akrilatnu žbuku</t>
  </si>
  <si>
    <r>
      <t>• 100 % AKRILATNA ŽBUKA  veličina zrna  1.0 - 2.2 mm,utrošak 2.2 - 4.0 kg/m</t>
    </r>
    <r>
      <rPr>
        <vertAlign val="superscript"/>
        <sz val="11"/>
        <rFont val="Calibri"/>
        <family val="2"/>
        <charset val="238"/>
        <scheme val="minor"/>
      </rPr>
      <t>2</t>
    </r>
  </si>
  <si>
    <t>Dobava potrebnog materjala i izrada završnog sloja na podlogu armiranog cementnog ljepila na  podnožju  zida (iz prethodne stavke 2, fasadni radovi): u svemu prema projektu.</t>
  </si>
  <si>
    <t>Završni se sloj izvodi kao :</t>
  </si>
  <si>
    <t>• mozaik žbuka</t>
  </si>
  <si>
    <t>Ugradnja rubnjaka 8/20/50cm uz rub pješačkih staza i igrališta. Rubnjak se ugrađuje u betonsku podlogu od betona zadanog normiranog sastava C16/20 u količini od 0.08 m3/m', a sve prema detaljima iz projekta.</t>
  </si>
  <si>
    <r>
      <t>Strojna izrada asfaltnog nosivog sloja AC22base50/70 AG6 M2-E debljine d=6,0cm, proizvedenog i ugrađenog po vručem postupku, vrste bitumena i agregata prema potvrđenom radnom sastavu. U cijenu je uključena nabava i prijevoz prethodno strojno proizvedene mješavine od agregata i bitumena kao veziva, nazivne veličine največeg zrna, vrste kamenog materijala i granulometrijskog sastava prema odredbama u projektu i u skladu prema:HRN EN13043:2003(agregati);HRN EN 12591:2009 (cestovni bitumen) i HRN EN 13108-1:2007 (asfaltbeton), te utovar, prijevoz i strojna ugradnja (razastiranje i zbijanje). Izvedba, kontrola kakvoće i obračun prema HRN EN 13108-1 za srednje i teško prometno opterečenje. U cijenu izvedvedbe habajučeg sloja uključeno je čišćenje podloga  te nabava, prijevoz i prskanje bitumenskom emulzijom prije izvedbe samog sloja u količini od 0,30 kg/m</t>
    </r>
    <r>
      <rPr>
        <vertAlign val="superscript"/>
        <sz val="11"/>
        <color indexed="8"/>
        <rFont val="Calibri"/>
        <family val="2"/>
        <charset val="238"/>
      </rPr>
      <t>2</t>
    </r>
    <r>
      <rPr>
        <sz val="11"/>
        <color theme="1"/>
        <rFont val="Calibri"/>
        <family val="2"/>
        <scheme val="minor"/>
      </rPr>
      <t>. Obračun radova po kvadratnom metru nosivog sloja debljine d = 6,0 cm.</t>
    </r>
  </si>
  <si>
    <r>
      <t>Strojna izrada asfaltnog nosivog sloja AC 8 base 50/70  debljine d=3,0cm, proizvedenog i ugrađenog po vručem postupku, vrste bitumena i agregata prema potvrđenom radnom sastavu. U cijenu je uključena nabava i prijevoz prethodno strojno proizvedene mješavine od agregata i bitumena kao veziva, nazivne veličine največeg zrna, vrste kamenog materijala i granulometrijskog sastava prema odredbama u projektu i u skladu prema:HRN EN13043:2003(agregati);HRN EN 12591:2009 (cestovni bitumen) i HRN EN 13108-1:2007 (asfaltbeton), te utovar, prijevoz i strojna ugradnja (razastiranje i zbijanje). Izvedba, kontrola kakvoće i obračun prema HRN EN 13108-1 za srednje i teško prometno opterećenje. U cijenu izvedvedbe habajučeg sloja uključeno je čišćenje podloga  te nabava, prijevoz i prskanje bitumenskom emulzijom prije izvedbe samog sloja u količini od 0,30 kg/m</t>
    </r>
    <r>
      <rPr>
        <vertAlign val="superscript"/>
        <sz val="11"/>
        <color indexed="8"/>
        <rFont val="Calibri"/>
        <family val="2"/>
        <charset val="238"/>
      </rPr>
      <t>2</t>
    </r>
    <r>
      <rPr>
        <sz val="11"/>
        <color theme="1"/>
        <rFont val="Calibri"/>
        <family val="2"/>
        <scheme val="minor"/>
      </rPr>
      <t>. Obračun radova po kvadratnom metru nosivog sloja debljine d = 3,0 cm.</t>
    </r>
  </si>
  <si>
    <t xml:space="preserve"> </t>
  </si>
  <si>
    <t>Izrada bankine od zranatog kamenog materijala 0/32. Debljina sloja zrnatog kamenog materijalabankine u zbijenom stanju iznosi 10 cm, a širina bankine prema detaljima iz projekta. Rad obuhvaća dobavu kemenog materijala, razastiranje, planiranje i zbijanje. Obračun radova po m.</t>
  </si>
  <si>
    <t>Strojni iskop zemlje ispod pješačkih staza i igrališta u dubini cca 40 cm. Odvoz i razastiranje materijala na gradilišnoj deponiji. U stavku uračunati i plačanje naknade za odlaganje otpada.</t>
  </si>
  <si>
    <t>Bojanje zidova i stropova disperzivnim bojama po izboru investitora.Cijena obuhvaća sav potreban rad i materijal.</t>
  </si>
  <si>
    <t>Dobava i ugradnja jednokrilnih podiznih vrata dimenzija 180/205 od plastificiranog aluminija bojana po RAL postupku bojom po izboru projektanta, vratno krilo od ojačanog aluminijskog panela d=24 mm.U cijenu uračunati sav potreban rad i materijal sa potrebnim okovom,te sav potreban sitni materijal za ugradnju. Poz 6.</t>
  </si>
  <si>
    <r>
      <rPr>
        <sz val="11"/>
        <color theme="1"/>
        <rFont val="Calibri"/>
        <family val="2"/>
        <charset val="238"/>
        <scheme val="minor"/>
      </rPr>
      <t>Dobava i izvedba toplinske izolacije od EPS 200</t>
    </r>
    <r>
      <rPr>
        <sz val="11"/>
        <color theme="1"/>
        <rFont val="Calibri"/>
        <family val="2"/>
        <scheme val="minor"/>
      </rPr>
      <t xml:space="preserve"> (30 kg/m3)  d=7,00 cm u borilištu dvorane dvorane. EPS mora zadovoljiti minimalni koeficient prolaska topline </t>
    </r>
    <r>
      <rPr>
        <sz val="11"/>
        <color theme="1"/>
        <rFont val="Arial"/>
        <family val="2"/>
        <charset val="238"/>
      </rPr>
      <t>λ</t>
    </r>
    <r>
      <rPr>
        <sz val="10.8"/>
        <color theme="1"/>
        <rFont val="Calibri"/>
        <family val="2"/>
      </rPr>
      <t>=0,035 W/m2.</t>
    </r>
    <r>
      <rPr>
        <sz val="11"/>
        <color theme="1"/>
        <rFont val="Calibri"/>
        <family val="2"/>
        <scheme val="minor"/>
      </rPr>
      <t xml:space="preserve"> U cijenu uračunati sav potreban rad i materijal.</t>
    </r>
  </si>
  <si>
    <t>Dobava i ugradnja fiksnih prozora iznad vrata u praonicama.U cijenu uračunati sav potreban rad i materijal, sa potrebnim okovom te sitni materijal potreban za ugradnju.</t>
  </si>
  <si>
    <t>poz 4 135/120</t>
  </si>
  <si>
    <t>Dobava i ugradnja ustakljenih otklopnih krila sa VENTUS okovom na visini cca 6 m u postojeći okvir. Krila se sastoje od minimalno 4 komore,ustakljen dvostrukim izo staklom low-E sa faktorom prolaza topline k&lt;1,8W/m2K.U cijenu uračunati sav potreban rad i materijal, ustakljenje,sav potreban sitni materijal za ugradnju i potrebnu skelu. Otvaranje svih prozora poz. 4 na ventus sa zaštitnom mrežom od konopaca.</t>
  </si>
  <si>
    <t>Izrada, dobava i ugradnja unutarnjih, jednokrilnih vrata s nadsvjetlom, od PVC profila s punim krilom. Panel vrata ispunjen poliuretanskom pjenom. Vrata potrebne svijetle širine min. 90cm, ugradnja na wc-u za invalidne osobe. U cijenu uračunati sav potreban rad i materijal sa potrebnim okovom i bravom za zaključavanje i sav potreban sitni materijal za ugradnju.</t>
  </si>
  <si>
    <t>poz 4 100/205+60</t>
  </si>
  <si>
    <t>4.1.</t>
  </si>
  <si>
    <t xml:space="preserve">zidovi </t>
  </si>
  <si>
    <r>
      <t>m</t>
    </r>
    <r>
      <rPr>
        <vertAlign val="superscript"/>
        <sz val="11"/>
        <color indexed="8"/>
        <rFont val="Calibri"/>
        <family val="2"/>
        <charset val="238"/>
      </rPr>
      <t>2</t>
    </r>
  </si>
  <si>
    <t>NKV radnik</t>
  </si>
  <si>
    <t>sati</t>
  </si>
  <si>
    <t>Košenje trave oko objekta i čišćenje samog objekta od ostataka građevinkih materila kako bi se omogučio nesmetan nastavak radova. U cijenu uračunati sav potreban rad i odvoz materijala na gradilišnu deponiju.</t>
  </si>
  <si>
    <t>2. ZIDARSKI RADOVI</t>
  </si>
  <si>
    <t>4.2.</t>
  </si>
  <si>
    <t>4.3.</t>
  </si>
  <si>
    <t>4.4.</t>
  </si>
  <si>
    <t>4.5.</t>
  </si>
  <si>
    <t>4.6.</t>
  </si>
  <si>
    <t>6.1.</t>
  </si>
  <si>
    <t>3. BETONSKI I ARMIRANOBETONSKI RADOVI</t>
  </si>
  <si>
    <t>Dražen Meteš, mag.ing.aedif</t>
  </si>
  <si>
    <t>OSTALI RADOVI</t>
  </si>
  <si>
    <t>Uređenje okoliša usitnjavanjem zemlje i sijanjem trave.</t>
  </si>
  <si>
    <t xml:space="preserve">Čišćenje objekta (pranje podova, zidova od keramike, prozora i vrata) i priprema za tehnički pregled. </t>
  </si>
  <si>
    <r>
      <t>Dobava i polaganje keramičkih pločica na podove aneksa.Pločice 1. klase po izboru projektanta.Pločice se polažu ljepljenjem na betonsku podlogu.U cijenu 1m</t>
    </r>
    <r>
      <rPr>
        <vertAlign val="superscript"/>
        <sz val="11"/>
        <color indexed="8"/>
        <rFont val="Calibri"/>
        <family val="2"/>
        <charset val="238"/>
      </rPr>
      <t>2</t>
    </r>
    <r>
      <rPr>
        <sz val="11"/>
        <color indexed="8"/>
        <rFont val="Calibri"/>
        <family val="2"/>
        <charset val="238"/>
      </rPr>
      <t xml:space="preserve"> uključiti fugiranje i pranje poda po završetku posla, te sav potreban materijal i sve potrebne profile na spojevima keramičkih pločica sa drugom vrstom poda.</t>
    </r>
  </si>
  <si>
    <r>
      <t>Dobava i polaganje keramičkih pločica na vanjsko stepenište.Pločice 1. klase po izboru projektanta.Pločice se polažu ljepljenjem na betonsku podlogu.U cijenu 1m</t>
    </r>
    <r>
      <rPr>
        <vertAlign val="superscript"/>
        <sz val="11"/>
        <color indexed="8"/>
        <rFont val="Calibri"/>
        <family val="2"/>
        <charset val="238"/>
      </rPr>
      <t>2</t>
    </r>
    <r>
      <rPr>
        <sz val="11"/>
        <color indexed="8"/>
        <rFont val="Calibri"/>
        <family val="2"/>
        <charset val="238"/>
      </rPr>
      <t xml:space="preserve"> uključiti fugiranje i pranje poda po završetku posla, te sav potreban materijal i sve potrebne profile na spojevima keramičkih pločica sa drugom vrstom poda.</t>
    </r>
  </si>
  <si>
    <r>
      <t>Izrada glazure iznad armirano betonske podne ploče mikrobeton C25/30 sa zaglađenom gornjom površinom.Glazura je debljine 5cm i 7 cm armirana mikrovlaknima 15kg/m</t>
    </r>
    <r>
      <rPr>
        <vertAlign val="superscript"/>
        <sz val="11"/>
        <color indexed="8"/>
        <rFont val="Calibri"/>
        <family val="2"/>
        <charset val="238"/>
      </rPr>
      <t>3</t>
    </r>
    <r>
      <rPr>
        <sz val="11"/>
        <color indexed="8"/>
        <rFont val="Calibri"/>
        <family val="2"/>
        <charset val="238"/>
      </rPr>
      <t xml:space="preserve"> </t>
    </r>
    <r>
      <rPr>
        <sz val="11"/>
        <color theme="1"/>
        <rFont val="Calibri"/>
        <family val="2"/>
        <scheme val="minor"/>
      </rPr>
      <t xml:space="preserve">što treba računati u cijeni estriha. U cijenu uračunati sav rad i materijal. </t>
    </r>
  </si>
  <si>
    <t xml:space="preserve">Dobava i ugradnja kvaka na postoječim prozorima. U cijenu uračunati sav potreban rad i materijal potreban kako bi prozor bio u potpunosti funkcionalan. </t>
  </si>
  <si>
    <t>Zidarska obrada oko ugrađenih prozora i vrata.</t>
  </si>
  <si>
    <t>Demontaža i uklanjanje postojećih vrata za invalide i vrata na spremištu za čistaćicu.U cijenu uračunati sav potreban rad sa odvozom materijala na gradilišnu deponiju.</t>
  </si>
  <si>
    <t>Probijanje otvora u pregradnim zidovima u spremištu za čistačicu i wc-u za invalide, kako bi se prilagodili novom razmještaju vrata. U cijenu uračunati sav potreban rad sa odvozom šute na gradilišnu deponiju.</t>
  </si>
  <si>
    <t>Zidanje unutarnjih pregradnih zidova blok opekom debljine 10 cm kvalitete proizvoda I razreda zidnih elemenata cementnim mortom za zidanje. U cijeni je uključen sav rad i materijal te potrebna radna skela.</t>
  </si>
  <si>
    <t>Žbukanje unutarnjih ploha zidova  vapnenom žbukom na visini cca 6,0 m i novih dozidanih zidova. Uključivo priprema podloge za žbukanje. Zidovi moraju biti očišćeni i otprašeni. Svi šlicevi i druga udubljenja moraju se popuniti mortom. Mort se nanosi na zidove strojno ili ručno u debljini 2 cm. U cijenu uračunati potreban materijal, rad i skelu.</t>
  </si>
  <si>
    <t>Betoniranje jednokrakog armiranobetonskog vanjskog stubišta  na evakuacijskom izlazu betonom klase C25/30.Širina kraka je 150 cm visina stube 15 cm a širina gazišta 30 cm. U cijenu uračunati sav potreban rad i materijal.</t>
  </si>
  <si>
    <t>Iskop jama za uzimanje uzorka iz betona dim. 1,0 x 1,0 x 1,0 m sa zatrpavanjem i saniranjem nakon uzimanja uzorka. U cijeni i eventualno razbijanje betona 10,0 cm, te ponovo betoniranje nakon uzimanja uzorka.</t>
  </si>
  <si>
    <t>Atesti za stolariju, krovnu konstrukciju i ostale ugrađene materijale, te izrada dokumentacije izvedenih radova potrebnih za tehnički pregled.</t>
  </si>
  <si>
    <t xml:space="preserve">Prije izvođenja svih radova na elektrotehničkim instalacijama definiranih u troškovnicima A-C, izraditi po ovlaštenom projektantu izvedbeni elektrotehnički projekt u koji će se tjekom radova unositi sve izmjenama i dopune u odnosu na Glavni projekt, te će to biti ujedno i projekt
izvedenog stanja za tehnički pregled građevine. (5 % ugovorenog iznosa)
Komplet 
</t>
  </si>
  <si>
    <t>Investitor:OSNOVNA ŠKOLA SATNICA ĐAKOVAČKA, Bana Josipa Jelačića 6, Satnica Đakovačka</t>
  </si>
  <si>
    <t xml:space="preserve">Naknadno ispitivanje kvalitete betona uzimanjem uzoraka (valjaka) iz betonske konstrukcije, te izrada pripadajućih izvještaja o ispitivanju od ustanove registrirane za tu djelatnost. </t>
  </si>
  <si>
    <t>Izrada, dobava i ugradnja protupožarnih, jednokrilnih vrata na kotlovnici sa fiksnim nadsvjetlom. Krila vrata izraditi kao puna od negorivog materijala. Vrata otporna na požar 90 minuta (REI 90/EI 90). Nadsvjetlo ostakljeno jednostrukim, mutnim staklom. Vrata moraju imati ugrađen mehanizam za samozatvaranje (čelična opruga) i mora biti osigurana mogućnost fiksiranja vrata u otvorenom položaju. S vanjske strane izraditi i postaviti natpis: "KOTLOVNICA - NEZAPOSLENIMA ULAZ ZABRANJEN", "PLIN", " ZABRANJEN PRISTUP OTVORENIM PLAMENOM", a s unutarnje natpis: "IZLAZ". Vrata snabdjevena potrebnim okovom, kvakom i cilindričnom bravom. Dim 210 x 100 cm.</t>
  </si>
  <si>
    <t>Investitor:                             OŠ SATNICA ĐAKOVAČKA , Bana J.Jelačića 6,</t>
  </si>
  <si>
    <t xml:space="preserve">                                              SATNICA ĐAKOVAČKA                                                
</t>
  </si>
  <si>
    <t xml:space="preserve">Građevina:                          NASTAVNO ŠPORTSKA DVORANA                                                
</t>
  </si>
  <si>
    <t xml:space="preserve">Lokacija:                             SATNICA ĐAKOVAČKA, Bana J.Jelačića 6,
</t>
  </si>
  <si>
    <t xml:space="preserve">                                             kč.br. 587 k.o. Satnica Đakovačka
</t>
  </si>
  <si>
    <t xml:space="preserve">Projekt:                               GLAVNI PROJEKT - PROJEKT PLINA, GRIJANJA I VENTILACIJE        
</t>
  </si>
  <si>
    <t xml:space="preserve">Zajednička oz.proj.:         BP – GL 08/2016
</t>
  </si>
  <si>
    <t xml:space="preserve">Broj projekta:                    33/16 - S
</t>
  </si>
  <si>
    <t xml:space="preserve">TROŠKOVNIK RADOVA I MATERIJALA NA IZVOĐENJU RADOVA NA INSTALACIJI PLINA, GRIJANJA I VENTILACIJI </t>
  </si>
  <si>
    <t>Željko Tomin, dipl.ing.stroj</t>
  </si>
  <si>
    <t>Red.</t>
  </si>
  <si>
    <t xml:space="preserve">V r s t a </t>
  </si>
  <si>
    <t xml:space="preserve">Jed </t>
  </si>
  <si>
    <t>Koli-</t>
  </si>
  <si>
    <t xml:space="preserve">Jedinična </t>
  </si>
  <si>
    <t>broj</t>
  </si>
  <si>
    <t>r a d o v a</t>
  </si>
  <si>
    <t>mjere</t>
  </si>
  <si>
    <t>čina</t>
  </si>
  <si>
    <t>cijena</t>
  </si>
  <si>
    <t>NAPOMENA: Cijena obuhvaća nabavu, dopremu i ugradnju specificirane opreme i cjevovoda.Cijenom je potrebno obuhvatiti sve radove do potpunog kompletiranja svake pojedine stavke.Ovim troškovnikom nisu uzeti u obzir nikakvi elektro-radovi.</t>
  </si>
  <si>
    <t>TROŠKOVNIK RADOVA I MATERIJALA NA IZVEDBI PLINSKOG PRIKLJUČKA</t>
  </si>
  <si>
    <t xml:space="preserve"> Iskolčenje trase plinovoda s označavanjem svih važećih točaka i objekata na trasi</t>
  </si>
  <si>
    <t>Strojni i ručni  iskop  u zemlji III kategorije za priključni dio plinovoda. širine rova 0,7 m, te iskop  radnih jama za stroj za hidrauličko utiskivanje .</t>
  </si>
  <si>
    <t>strojni iskop 70%</t>
  </si>
  <si>
    <r>
      <t>m</t>
    </r>
    <r>
      <rPr>
        <sz val="12"/>
        <rFont val="Arial"/>
        <family val="2"/>
        <charset val="238"/>
      </rPr>
      <t>³</t>
    </r>
  </si>
  <si>
    <t>ručni iskop 30%</t>
  </si>
  <si>
    <t>3.</t>
  </si>
  <si>
    <t xml:space="preserve">Planiranje   dna rova ± 1 cm </t>
  </si>
  <si>
    <r>
      <t>m</t>
    </r>
    <r>
      <rPr>
        <sz val="12"/>
        <rFont val="Arial"/>
        <family val="2"/>
        <charset val="238"/>
      </rPr>
      <t>²</t>
    </r>
  </si>
  <si>
    <t>4.</t>
  </si>
  <si>
    <t>Nabava, doprema  i ugradnja pijeska na dno rova u sloju 10 cm , te ugradnja pijeska nakon montaže cijevi 10 cm iznad tjemena cijevi.</t>
  </si>
  <si>
    <t>5.</t>
  </si>
  <si>
    <t>Zatrpavanje rova materijalom iz iskopa uz nabijanje slojeva po zahtjevima iz projektne dokumentacije (slojevi 30 cm).</t>
  </si>
  <si>
    <t>m³</t>
  </si>
  <si>
    <t>Odvoz viška zemlje na deponiju, udaljenost do 3 km.</t>
  </si>
  <si>
    <t>6.</t>
  </si>
  <si>
    <t>Geodetsko snimanje i kartiranje izvedenog plinovoda.</t>
  </si>
  <si>
    <t>STROJARSKI RADOVI</t>
  </si>
  <si>
    <t>Nabava, dobava i ugradnja cijevi iz polietilena visoke gustoće (PE 100) za protočni fluid prirodni plin maksimalnog pritiska 4 bara iz bunta izrađene prema standardu ISO 4437, SDR 11, (S5) PN 10, žute boje.</t>
  </si>
  <si>
    <r>
      <t>f</t>
    </r>
    <r>
      <rPr>
        <i/>
        <sz val="11"/>
        <rFont val="Arial"/>
        <family val="2"/>
        <charset val="238"/>
      </rPr>
      <t xml:space="preserve"> 32 x 3,0</t>
    </r>
  </si>
  <si>
    <t xml:space="preserve">Nabava, dobava i ugradnja fazonskih komada i spojnica iz polietilena visoke gustoće za elektrootporno zavarivanje izrađeni od kompatibilne kvalitete kao i cijevi </t>
  </si>
  <si>
    <t>Sedlo za elektro zavarivanje pod tlakom PE 100 SDR 11 ( ISO S5) .</t>
  </si>
  <si>
    <r>
      <t xml:space="preserve"> </t>
    </r>
    <r>
      <rPr>
        <sz val="11"/>
        <rFont val="Arial"/>
        <family val="2"/>
        <charset val="238"/>
      </rPr>
      <t>ø</t>
    </r>
    <r>
      <rPr>
        <i/>
        <sz val="11"/>
        <rFont val="Arial"/>
        <family val="2"/>
        <charset val="238"/>
      </rPr>
      <t>63 /</t>
    </r>
    <r>
      <rPr>
        <sz val="11"/>
        <rFont val="Arial"/>
        <family val="2"/>
        <charset val="238"/>
      </rPr>
      <t>ø</t>
    </r>
    <r>
      <rPr>
        <i/>
        <sz val="11"/>
        <rFont val="Arial"/>
        <family val="2"/>
        <charset val="238"/>
      </rPr>
      <t xml:space="preserve"> 32 </t>
    </r>
  </si>
  <si>
    <t>Prijelazni komad za nadzemnu ugradnju PE – HD ( PE 100 SDR 11 ( ISO S5) ) / čelik .</t>
  </si>
  <si>
    <r>
      <t>f</t>
    </r>
    <r>
      <rPr>
        <i/>
        <sz val="11"/>
        <rFont val="Arial"/>
        <family val="2"/>
        <charset val="238"/>
      </rPr>
      <t xml:space="preserve"> 32 / 1"</t>
    </r>
  </si>
  <si>
    <t>Spojnica za elektro zavarivanje PE 100 SDR 11 ( ISO S5) .</t>
  </si>
  <si>
    <r>
      <t xml:space="preserve"> </t>
    </r>
    <r>
      <rPr>
        <sz val="11"/>
        <rFont val="Arial"/>
        <family val="2"/>
        <charset val="238"/>
      </rPr>
      <t xml:space="preserve">ø </t>
    </r>
    <r>
      <rPr>
        <i/>
        <sz val="11"/>
        <rFont val="Arial"/>
        <family val="2"/>
        <charset val="238"/>
      </rPr>
      <t xml:space="preserve">32 </t>
    </r>
  </si>
  <si>
    <t>Nabava, dobava i ugradnja kuglaste slavine za plin R1¨ NP6</t>
  </si>
  <si>
    <t>Nabava, dobava i ugradnja zaštitne cijevi od čelika Ø 42,4x2,6 s ¨čašicom¨ dužine 1200 mm</t>
  </si>
  <si>
    <t>Nabava, dobava i ugradnja pločice za obilježavanje položaja plinske instalacije.</t>
  </si>
  <si>
    <t>7.</t>
  </si>
  <si>
    <t>Nabava, dobava i ugradnja plastične trake za označavanje, žute boje s natpisom “POZOR PLIN”.</t>
  </si>
  <si>
    <t>8.</t>
  </si>
  <si>
    <t>Nabava, dobava i ugradnja sitnog montažnog i potrošnog materijala</t>
  </si>
  <si>
    <t>9.</t>
  </si>
  <si>
    <t>Tlačna proba plinske instalacije  , puštanje instalacije u rad ( sve prema uvjetima iz projekta) , te izdavanje potrebnih izjava i izvješća o ispitivanju.</t>
  </si>
  <si>
    <t xml:space="preserve">UKUPNO: </t>
  </si>
  <si>
    <t xml:space="preserve">  TROŠKOVNIK RADOVA I MATERIJALA NA IZVOĐENJU  MJERNO REGULACIJSKE STANICE I MJERENOG DIJELA NISKOTLAČNOG PLINOVODA</t>
  </si>
  <si>
    <t>Nabava, dobava i ugradnja čelične b/š cijevi prema DIN 2440  zajedno sa fazonskim komadima</t>
  </si>
  <si>
    <r>
      <t>ø</t>
    </r>
    <r>
      <rPr>
        <i/>
        <sz val="11"/>
        <rFont val="Arial"/>
        <family val="2"/>
        <charset val="238"/>
      </rPr>
      <t xml:space="preserve"> 42,4 x 3,25</t>
    </r>
  </si>
  <si>
    <t xml:space="preserve">m      </t>
  </si>
  <si>
    <t>Antikorozivna zaštita metalnih površina cijevi koji se vode izvan zemlje koja se sastoji od: mehaničkog čiščenja metalnih površina, odmaščivanja metalnih površina cijevi i dvostrukog nanošenja temeljne boje i nanošenje dvostrukog premaza žute lak boje</t>
  </si>
  <si>
    <r>
      <t>Nabava, dobava i ugradnja regulatora tlaka   , slijedečih karakteristika:                                    -ulazni tlak : 1 - 3 bar                                                 -izlazni tlak: 20 mbar                                                            -protok max: 10 m</t>
    </r>
    <r>
      <rPr>
        <sz val="11"/>
        <rFont val="Calibri"/>
        <family val="2"/>
        <charset val="238"/>
      </rPr>
      <t>³</t>
    </r>
    <r>
      <rPr>
        <i/>
        <sz val="11"/>
        <rFont val="Arial"/>
        <family val="2"/>
        <charset val="238"/>
      </rPr>
      <t>/h</t>
    </r>
  </si>
  <si>
    <t>Nabava, dobava i ugradnja spojnih fazonski komada za regulator i plinomjer</t>
  </si>
  <si>
    <t>kompl</t>
  </si>
  <si>
    <r>
      <t>Nabava, dobava i ugradnja plinomjera na mijeh sa temperaturnom kompenzacijom izmjerenog volumena, za protok zemnog plina max. 10 m</t>
    </r>
    <r>
      <rPr>
        <sz val="11"/>
        <rFont val="Calibri"/>
        <family val="2"/>
        <charset val="238"/>
      </rPr>
      <t>³</t>
    </r>
    <r>
      <rPr>
        <i/>
        <sz val="11"/>
        <rFont val="Arial"/>
        <family val="2"/>
        <charset val="238"/>
      </rPr>
      <t>/h. Plinomjer isporučiti baždaren. Odgovara plinomjer tip G 6, NO 25.</t>
    </r>
  </si>
  <si>
    <t>Nabava, dobava i ugradnja kuglaste slavine za plin</t>
  </si>
  <si>
    <r>
      <t>ø</t>
    </r>
    <r>
      <rPr>
        <i/>
        <sz val="11"/>
        <rFont val="Arial"/>
        <family val="2"/>
        <charset val="238"/>
      </rPr>
      <t xml:space="preserve"> 1"</t>
    </r>
  </si>
  <si>
    <r>
      <t>ø</t>
    </r>
    <r>
      <rPr>
        <i/>
        <sz val="11"/>
        <rFont val="Arial"/>
        <family val="2"/>
        <charset val="238"/>
      </rPr>
      <t>1"</t>
    </r>
  </si>
  <si>
    <r>
      <t xml:space="preserve">Nabava, dobava i ugradnja limenog ormara izrađenog iz dekapiranog lima veličine 900x900x350 mm za smještaj redukcione postaje. Na prednjoj strani ormara ugraditi vrata sa mogučnošću zatvaranja bez zaključavanja. Ormar opremiti s ventilacionim otvorima s prednje strane i to na donjoj i gornjoj strani ormara dimenzije </t>
    </r>
    <r>
      <rPr>
        <i/>
        <sz val="11"/>
        <rFont val="Symbol"/>
        <family val="1"/>
        <charset val="2"/>
      </rPr>
      <t>f</t>
    </r>
    <r>
      <rPr>
        <i/>
        <sz val="11"/>
        <rFont val="Arial"/>
        <family val="2"/>
        <charset val="238"/>
      </rPr>
      <t xml:space="preserve"> 20 mm. Ormar zaštititi od korozije premazom temeljne boje i dva premaza pokrovne žute boje.</t>
    </r>
  </si>
  <si>
    <t>Tlačna proba plinske instalacije na propusnost i čvrstoću , puštanje instalacije u rad ( sve prema uvjetima iz projekta) , te izdavanje potrebnih izjava i izvješća o ispitivanju.</t>
  </si>
  <si>
    <t>Punjenje cjelokupne instalacije plinom, odzračivanje, puštanje u pogon i predaja kompletane tehničke i atestne dokumentacije .</t>
  </si>
  <si>
    <t>paušal</t>
  </si>
  <si>
    <t xml:space="preserve">UKUPNO:   </t>
  </si>
  <si>
    <t xml:space="preserve">  TROŠKOVNIK RADOVA I MATERIJALA NA IZVOĐENJU  INSTALACIJE KOTLOVNICE</t>
  </si>
  <si>
    <t>Nabava, dobava i ugradnja plinskog kondenzacijskog zidnog uređaaj toplinskog učina 80 kW  sa sustavom dimnih plinova / dovodnog zraka za okomito provođenje kroz kosi krov ø150/ø100 ( ukupne dužine cca 6 m sa dva luka 90°), kompletan sa regulacijom grijanja vođena konstantnom temperaturom. Kotao se isporučuje sa cirkulacijskom pumpom primarnog kruga grijanja. Loženje prirodnim plinom.</t>
  </si>
  <si>
    <t xml:space="preserve">Nabava, dobava i ugradnja ventila za toplu vodu </t>
  </si>
  <si>
    <r>
      <t>ø</t>
    </r>
    <r>
      <rPr>
        <i/>
        <sz val="11"/>
        <rFont val="Arial"/>
        <family val="2"/>
        <charset val="238"/>
      </rPr>
      <t xml:space="preserve"> 2"</t>
    </r>
  </si>
  <si>
    <t xml:space="preserve">Nabava, dobava i ugradnja nepovratnog vential za toplu vodu </t>
  </si>
  <si>
    <r>
      <t>Nabava, dobava i ugradnja hidrauličke skretnice volumnog protoka 5 m</t>
    </r>
    <r>
      <rPr>
        <sz val="11"/>
        <rFont val="Arial"/>
        <family val="2"/>
        <charset val="238"/>
      </rPr>
      <t>³</t>
    </r>
    <r>
      <rPr>
        <i/>
        <sz val="11"/>
        <rFont val="Arial"/>
        <family val="2"/>
        <charset val="238"/>
      </rPr>
      <t xml:space="preserve">/h, ø 5/4" </t>
    </r>
  </si>
  <si>
    <r>
      <t>Dobava i ugradnja cirkulacijske pumpe za krug grijanja sanitarne tople vode  Q = 0,9 m</t>
    </r>
    <r>
      <rPr>
        <sz val="11"/>
        <rFont val="Calibri"/>
        <family val="2"/>
        <charset val="238"/>
      </rPr>
      <t>³</t>
    </r>
    <r>
      <rPr>
        <i/>
        <sz val="11"/>
        <rFont val="Arial"/>
        <family val="2"/>
        <charset val="238"/>
      </rPr>
      <t xml:space="preserve">/h, H = 40 kPa, 
</t>
    </r>
  </si>
  <si>
    <t xml:space="preserve">Dobava i ugradnja cirkulacijske pumpe za krug grijanja i ventilacije dvorane  Q = 2,55 m3/h, H = 50 kPa, 
</t>
  </si>
  <si>
    <t xml:space="preserve">Dobava i ugradnja troputog mješajućeg ventila za toplu vodu, sa elektromotornim pogonom, za krug grijanja i ventilacije dvorane 
</t>
  </si>
  <si>
    <t>DN 32 kvs = 12 m³/h</t>
  </si>
  <si>
    <t xml:space="preserve">Dobava i ugradnja cirkulacijske pumpe za recirkulaciju sanitarne tople vode  Q = 1,4 m3/h, H = 30 kPa, 
</t>
  </si>
  <si>
    <t xml:space="preserve">Nabava, dobava i ugradnja cirklacijske pumpe za krug radijatorskog grijanja Q = 0,9 m³/h, H = 40 kPa,  </t>
  </si>
  <si>
    <t xml:space="preserve">Dobava i ugradnja troputog mješajućeg ventila za toplu vodu, sa elektromotornim pogonom, za krug radijatorskog grijanja. </t>
  </si>
  <si>
    <t>DN 20 kvs = 2 m³/h</t>
  </si>
  <si>
    <t>Nabava, dobava i ugradnja regulatora temperature radijatorskog grijanja  vođenog vanjskom temperaturom. Isporučuje se sa vnjskim pipalom temperature.</t>
  </si>
  <si>
    <t xml:space="preserve">komplet </t>
  </si>
  <si>
    <t>10.</t>
  </si>
  <si>
    <r>
      <t>Nabava, dobava i ugradnja ekspanzijske posude  kruga grijanja  Volumena 80 l, H</t>
    </r>
    <r>
      <rPr>
        <i/>
        <vertAlign val="subscript"/>
        <sz val="11"/>
        <rFont val="Arial"/>
        <family val="2"/>
        <charset val="238"/>
      </rPr>
      <t>stat</t>
    </r>
    <r>
      <rPr>
        <i/>
        <sz val="11"/>
        <rFont val="Arial"/>
        <family val="2"/>
        <charset val="238"/>
      </rPr>
      <t xml:space="preserve"> = 1,5 bara, </t>
    </r>
  </si>
  <si>
    <t>11.</t>
  </si>
  <si>
    <t>Izrada i ugradnja razdjeljivača i sabirnika tople/hladne vodedužine 600 mm sa priključcima  ø 2" , ø 5/4",  ø 1" dva komada  ø 1/2" ( ispust, manometar i termometar )  izveden od čelične b/š cijevi ø 88,9 x 4,05 i antikoroziono zaštićen sa dva premaza temeljne boje otporne na temperaturu do 100ºC uz prethodno mehaničko čišćenje do metalnog sjaja.</t>
  </si>
  <si>
    <t>12.</t>
  </si>
  <si>
    <t>Izolacija razdjeljivača i sabirnika iz prethodne stavke cijevnom izolacijom za toplu vodu i hladnu vodu, debljine 32 mm</t>
  </si>
  <si>
    <r>
      <t>m</t>
    </r>
    <r>
      <rPr>
        <sz val="11"/>
        <rFont val="Arial"/>
        <family val="2"/>
        <charset val="238"/>
      </rPr>
      <t>²</t>
    </r>
    <r>
      <rPr>
        <i/>
        <sz val="11"/>
        <rFont val="Arial"/>
        <family val="2"/>
        <charset val="238"/>
      </rPr>
      <t xml:space="preserve">  </t>
    </r>
  </si>
  <si>
    <t>13.</t>
  </si>
  <si>
    <t xml:space="preserve">Dobava i ugradnja akumulacijskog spremnik  izrađen iz čelika emajliran s unutrašnje strane, emajlirani izmjenjivač topline, ugrađena magnezijska elektroda, prirubnica za ugradnju električnog grijača, sigurnosna grupa, toplinska izolacija iz polyuretana i PVC folije, termometar.                                                         Tehnički podaci: 
- sadržaj vode      400 l
    - radni/ispitni tlak   10/13 bara
    - debljina izolacije   50 mm
    - količina tople vod kod  80°C, 1340 l/h
      sustav 10/45°C    
</t>
  </si>
  <si>
    <t>14.</t>
  </si>
  <si>
    <t>Dobava i ugradnja ekspanzione posude za akumulacijski bojler, V = 35 l,  Hstat = 6 bara</t>
  </si>
  <si>
    <r>
      <t xml:space="preserve">ø </t>
    </r>
    <r>
      <rPr>
        <i/>
        <sz val="11"/>
        <rFont val="Arial"/>
        <family val="2"/>
        <charset val="238"/>
      </rPr>
      <t>60,3 x 3,65</t>
    </r>
  </si>
  <si>
    <t xml:space="preserve">m   </t>
  </si>
  <si>
    <r>
      <t>ø</t>
    </r>
    <r>
      <rPr>
        <i/>
        <sz val="11"/>
        <rFont val="Arial"/>
        <family val="2"/>
        <charset val="238"/>
      </rPr>
      <t xml:space="preserve"> 33,7 x 3,25</t>
    </r>
  </si>
  <si>
    <t>16.</t>
  </si>
  <si>
    <t>Izolacija cievi iz prethodne stavke cijevnom izolacijom za toplu vodu, debljine 19 mm</t>
  </si>
  <si>
    <t xml:space="preserve"> AC 19 x 060</t>
  </si>
  <si>
    <t xml:space="preserve"> AC 19 x 042</t>
  </si>
  <si>
    <t xml:space="preserve"> AC 19 x 035</t>
  </si>
  <si>
    <t>17.</t>
  </si>
  <si>
    <t>Antikorozivna zaštita metalnih površina cijevi unutar toplinske stanice, a koja se sastoji od: mehaničkog čiščenja metalnih površina, odmaščivanja metalnih površina cijevi i dvostrukog nanošenja temeljne boje i nanošenje dvostrukog premaza žute lak boje</t>
  </si>
  <si>
    <t>18.</t>
  </si>
  <si>
    <t xml:space="preserve">Nabava, dobava i ugradnja  aliminijske fiksne rešetke za odvod i dovod zraka, </t>
  </si>
  <si>
    <t>tip AFŽM 397 x 297</t>
  </si>
  <si>
    <t>19.</t>
  </si>
  <si>
    <t>Nabava, dobava i ugradnja  limenog kanala dimenzije 397 x 297 mm,  dužine 2400 mm, sa mrežicom oka 10 x 10 mm na jednom kraju kanala. Kanl se izvodi od pocinčanog čeličnog lima debljine 1 mm i ovješava na strop u kotlovnici. U stavku uvrstiti i ovješanje kanala.</t>
  </si>
  <si>
    <t>20.</t>
  </si>
  <si>
    <t>Nabava, dobava i ugradnja  uređaja za svjetlosnu i zvučnu signalizaciju alarmnog stanja, kompletiran napojnom jedinicom, zvučnim i svjetlosnim alarmom, potrebnim napojnim i spojnim kabelima, kabelom duljine cca 40 m za spoj na uređaj za detekciju plina u kotlovnici, sa svim potrebnim priborom za montažu na zid.</t>
  </si>
  <si>
    <t>21.</t>
  </si>
  <si>
    <t>Troškovi ovlaštenog servisera prilikom spajanja opreme, te podešavanje istih na projektne parametre i puštanja u rad sustava.</t>
  </si>
  <si>
    <t>22.</t>
  </si>
  <si>
    <t>Izrada pisanih uputstava za održavanje i rukovanje postrojenjem, uz isporuku dva kompleta te jedne uokvirene i ostakljene funkcijske sheme.</t>
  </si>
  <si>
    <t>24.</t>
  </si>
  <si>
    <t>Dobava i postavljanje plastičnih ploča sa natpisom  KOTLOVNICA NEZAPOSLENIMA ULAZ ZABRANJEN  IZLAZ</t>
  </si>
  <si>
    <t>Označavanje cjevovoda (smjer toka i medij).</t>
  </si>
  <si>
    <t>26.</t>
  </si>
  <si>
    <t>Pregled kotlovnice od za to nadležne ustanove sa stanovišta zaštite na radu te izdavanje atesta o istom</t>
  </si>
  <si>
    <t>27.</t>
  </si>
  <si>
    <t>Montažni materijal potreban za montažu opreme - obujmice, proturne cijevi, konzole za ovješenje i potrošni materijal kao kisik, disuplin, žica za varenje, razni vijci, tiplovi, brtve i drugo.</t>
  </si>
  <si>
    <t>28.</t>
  </si>
  <si>
    <t>Hladna tlačna proba vodenim tlakom od 6 bara, u trajanju 3 sata, ispiranje instalacije grijanja i predaja izvedenih radova investitoru.</t>
  </si>
  <si>
    <r>
      <t xml:space="preserve">UKUPNO: </t>
    </r>
    <r>
      <rPr>
        <b/>
        <sz val="11"/>
        <rFont val="Times New Roman"/>
        <family val="1"/>
        <charset val="238"/>
      </rPr>
      <t xml:space="preserve">                                              </t>
    </r>
  </si>
  <si>
    <t xml:space="preserve">  TROŠKOVNIK RADOVA I MATERIJALA NA IZVOĐENJU INSTALACIJE RADIJATORSKOG GRIJANJA </t>
  </si>
  <si>
    <r>
      <t>Dobava i ugradnja aluminijskih lijevanih člankastih radijatora  visine 680 mm, visina priključne mjere 600 mm, širine članka 80 mm, ogrijevna površina 0,61 m</t>
    </r>
    <r>
      <rPr>
        <sz val="11"/>
        <color indexed="8"/>
        <rFont val="Calibri"/>
        <family val="2"/>
        <charset val="238"/>
      </rPr>
      <t>²</t>
    </r>
    <r>
      <rPr>
        <i/>
        <sz val="8.8000000000000007"/>
        <color indexed="8"/>
        <rFont val="Arial"/>
        <family val="2"/>
        <charset val="238"/>
      </rPr>
      <t xml:space="preserve">/čl, </t>
    </r>
    <r>
      <rPr>
        <i/>
        <sz val="11"/>
        <color indexed="8"/>
        <rFont val="Arial"/>
        <family val="2"/>
        <charset val="238"/>
      </rPr>
      <t>toplinski učin pri režimu 80/60</t>
    </r>
    <r>
      <rPr>
        <sz val="11"/>
        <color indexed="8"/>
        <rFont val="Arial"/>
        <family val="2"/>
        <charset val="238"/>
      </rPr>
      <t>°</t>
    </r>
    <r>
      <rPr>
        <i/>
        <sz val="11"/>
        <color indexed="8"/>
        <rFont val="Arial"/>
        <family val="2"/>
        <charset val="238"/>
      </rPr>
      <t>C i temperature prostora 20°C 143 W/čl.  Svaka baterija radijatora opskrbljena je sa dva članka radijatora koji u donjem dijelu imaju ugrađene ventile za priključak radijatora iz poda. Na svakoj bateriji su ugrađeni termostatski ventili sa termostatskim glavama i odzračnik.</t>
    </r>
  </si>
  <si>
    <t>Baterija 3 članka ( 429W )</t>
  </si>
  <si>
    <t>Baterija 4 članka ( 572W )</t>
  </si>
  <si>
    <t>Baterija 7 članaka ( 889 W )</t>
  </si>
  <si>
    <t>Baterija 8 članaka ( 1144 W )</t>
  </si>
  <si>
    <t>Baterija 9 članaka ( 1656 W )</t>
  </si>
  <si>
    <t>Baterija 10 članaka ( 11430 W )</t>
  </si>
  <si>
    <t>Baterija 12 članaka ( 1716 W )</t>
  </si>
  <si>
    <t>Baterija 13 članaka ( 1859 W )</t>
  </si>
  <si>
    <t>Baterija 14 članaka ( 1778 W )</t>
  </si>
  <si>
    <t xml:space="preserve">Ovjesni pribor za Al-radijatore :
</t>
  </si>
  <si>
    <t xml:space="preserve"> konzola za radijatore iz prethodne stavke</t>
  </si>
  <si>
    <t xml:space="preserve"> distančnik za radijatore iz prethodne stavke</t>
  </si>
  <si>
    <t xml:space="preserve">Dobava i ugradnja cijevi za grijanje izrađena od umreženog polietilena zajedno sa svim spojnim i fazonskim komadima </t>
  </si>
  <si>
    <r>
      <t>ø</t>
    </r>
    <r>
      <rPr>
        <i/>
        <sz val="11"/>
        <rFont val="Arial"/>
        <family val="2"/>
        <charset val="238"/>
      </rPr>
      <t xml:space="preserve"> 16 x 2,2</t>
    </r>
  </si>
  <si>
    <r>
      <t>ø</t>
    </r>
    <r>
      <rPr>
        <i/>
        <sz val="11"/>
        <rFont val="Arial"/>
        <family val="2"/>
        <charset val="238"/>
      </rPr>
      <t xml:space="preserve"> 20 x 2,8</t>
    </r>
  </si>
  <si>
    <r>
      <t>ø</t>
    </r>
    <r>
      <rPr>
        <i/>
        <sz val="11"/>
        <rFont val="Arial"/>
        <family val="2"/>
        <charset val="238"/>
      </rPr>
      <t xml:space="preserve"> 25 x 3,5</t>
    </r>
  </si>
  <si>
    <r>
      <t>ø</t>
    </r>
    <r>
      <rPr>
        <i/>
        <sz val="11"/>
        <rFont val="Arial"/>
        <family val="2"/>
        <charset val="238"/>
      </rPr>
      <t xml:space="preserve"> 32 x 4,4</t>
    </r>
  </si>
  <si>
    <t>Dobava i ugradnja cijevne izolacije za cijevi iz prethodne stavke debljine 6 mm,</t>
  </si>
  <si>
    <t>Sitni montažni i potrošni materijal kao razni fazonski komadi, obujmice, proturne cijevi i potrošni materijal kao kisik, disuplin, žica za varenje, razni vijci, tiplovi, brtve i drugo.</t>
  </si>
  <si>
    <t xml:space="preserve">Puštanje grijanja u pogon uz grubu i finu regulaciju instalacije grijanja. </t>
  </si>
  <si>
    <t xml:space="preserve">  TROŠKOVNIK RADOVA I MATERIJALA NA IZVOĐENJU INSTALACIJE GRIJANJA I VENTILACIJE DVORANE</t>
  </si>
  <si>
    <t>Nabava dobava i ugradnja krovne jedinice za ventilaciju i grijanje, sa mješajućom komorom za svježi zrak.                                  
Sastoji se iz:                                                                 -  Recirkulacijska jedinica za grijanjeizvedena  iz Alucinka                            - Revizioni prekidač u priključnoj kutiji                                                    - Izvršni motor Air - injektora                                      - Akustični pokrov za razdjelnik zraka                 - Krovni poklopac za svježi zrak                          - električna priključna kutija za jedinicu sa svježim zrakom</t>
  </si>
  <si>
    <t>Dobava i ugradnja nosive konstrukcije krovnog uređaja za grijanje i ventilaciju dvorane izvedenu od čeličnih profila, ovješenu na krovnu konstrukciju dvorane.                                                                                Antikorozivna zaštita konstrukcije sastoji se od:                                                                  -mehaničkog čiščenja metalnih površina do metalnog sjaja                                                           -odmaščivanja metalnih površina cijevi i dvostrukog nanošenja temeljne boje                      - dvostrukog nanošenja lak boje, u boji po želji investitora</t>
  </si>
  <si>
    <t>kg</t>
  </si>
  <si>
    <t>Dobava i ugradnja čelične b/š cijevi prema DIN 2440  zajedno sa fazonskim komadima</t>
  </si>
  <si>
    <r>
      <t>ø</t>
    </r>
    <r>
      <rPr>
        <i/>
        <sz val="11"/>
        <rFont val="Arial"/>
        <family val="2"/>
        <charset val="238"/>
      </rPr>
      <t xml:space="preserve"> 60,3 x 3,65</t>
    </r>
  </si>
  <si>
    <t xml:space="preserve">Dobava i ugradnja kuglaste slavine za toplu vodu </t>
  </si>
  <si>
    <r>
      <t xml:space="preserve">Antikorozivna zaštita metalnih površina cijevi, a koja se sastoji od:                                                         -mehaničkog čiščenja metalnih površina do metalnog sjaja                                                           -odmaščivanja metalnih površina cijevi i dvostrukog nanošenja temeljne boje                      - dvostrukog nanošenja lak boje, u boji po želji investitora, otporne na temperaturu do 100 </t>
    </r>
    <r>
      <rPr>
        <sz val="11"/>
        <rFont val="Arial"/>
        <family val="2"/>
        <charset val="238"/>
      </rPr>
      <t>°</t>
    </r>
    <r>
      <rPr>
        <i/>
        <sz val="8.8000000000000007"/>
        <rFont val="Arial"/>
        <family val="2"/>
        <charset val="238"/>
      </rPr>
      <t>C</t>
    </r>
    <r>
      <rPr>
        <i/>
        <sz val="11"/>
        <rFont val="Arial"/>
        <family val="2"/>
        <charset val="238"/>
      </rPr>
      <t xml:space="preserve">                                </t>
    </r>
  </si>
  <si>
    <t>Troškovi ovlaštenog servisera prilikom spajanja opreme, te podešavanje istih na projektne parametre i puštanja u rad sustava uz grubu i finu regulaciju instalacije grijanja.</t>
  </si>
  <si>
    <t xml:space="preserve">  TROŠKOVNIK RADOVA I MATERIJALA NA IZVOĐENJU ODSISA IZ SANITARNIH PROSTORA</t>
  </si>
  <si>
    <r>
      <t>Nabava dobava i ugradnja odsisnog ventilatora za ugradnju na zid, sa ugrađenom nepovratnom zaklopkom, karaktteristike Q = 150 m</t>
    </r>
    <r>
      <rPr>
        <sz val="11"/>
        <rFont val="Calibri"/>
        <family val="2"/>
        <charset val="238"/>
      </rPr>
      <t>³</t>
    </r>
    <r>
      <rPr>
        <i/>
        <sz val="11"/>
        <rFont val="Arial"/>
        <family val="2"/>
        <charset val="238"/>
      </rPr>
      <t xml:space="preserve">/h  ∆p = 100 Pa, N = 68 W  Uz ventilator se isporučuje regulator brzine . Kao proizvod VORTIVE tip VORT PRESS 220 LL
</t>
    </r>
  </si>
  <si>
    <r>
      <t>Nabava dobava i ugradnja odsisnog ventilatora za ugradnju na zid, sa ugrađenom nepovratnom zaklopkom, karaktteristike Q = 70 m</t>
    </r>
    <r>
      <rPr>
        <sz val="11"/>
        <rFont val="Calibri"/>
        <family val="2"/>
        <charset val="238"/>
      </rPr>
      <t>³</t>
    </r>
    <r>
      <rPr>
        <i/>
        <sz val="11"/>
        <rFont val="Arial"/>
        <family val="2"/>
        <charset val="238"/>
      </rPr>
      <t xml:space="preserve">/h  ∆p = 100 Pa, N = 24 W  Uz ventilator se isporučuje regulator brzine . Kao proizvod VORTIVE tip VORT PRESS110 LL
</t>
    </r>
  </si>
  <si>
    <t xml:space="preserve">Nabava dobava i ugradnja spiralne  cijevi izvedene od pocinčanog lima. </t>
  </si>
  <si>
    <r>
      <rPr>
        <sz val="11"/>
        <rFont val="Arial"/>
        <family val="2"/>
        <charset val="238"/>
      </rPr>
      <t>Ø</t>
    </r>
    <r>
      <rPr>
        <i/>
        <sz val="11"/>
        <rFont val="Arial"/>
        <family val="2"/>
        <charset val="238"/>
      </rPr>
      <t xml:space="preserve"> 100 mm</t>
    </r>
  </si>
  <si>
    <t xml:space="preserve">Nabava dobava i ugradnja fazonskih komada za cijevi iz prethodne stavke, </t>
  </si>
  <si>
    <r>
      <t>Luk 45° Ø</t>
    </r>
    <r>
      <rPr>
        <i/>
        <sz val="8.8000000000000007"/>
        <rFont val="Arial"/>
        <family val="2"/>
        <charset val="238"/>
      </rPr>
      <t xml:space="preserve"> </t>
    </r>
    <r>
      <rPr>
        <i/>
        <sz val="11"/>
        <rFont val="Arial"/>
        <family val="2"/>
        <charset val="238"/>
      </rPr>
      <t>100</t>
    </r>
  </si>
  <si>
    <t>Luk 90° Ø 100</t>
  </si>
  <si>
    <t>prijelazni komad ø 100&gt; ø 125</t>
  </si>
  <si>
    <t xml:space="preserve">Nabava dobava i ugradnja  protukišne rešetke , </t>
  </si>
  <si>
    <t>ø 125</t>
  </si>
  <si>
    <t xml:space="preserve">Nabava dobava i ugradnja aluminijske rešetke za u gradnju u donji dio vrata zajedno sa protuokvirom , </t>
  </si>
  <si>
    <t>OAS 425 x 325</t>
  </si>
  <si>
    <t>OAS 325 x 125</t>
  </si>
  <si>
    <t xml:space="preserve">Nabava dobava i ugradnja zavješenja za spiralne cijevi </t>
  </si>
  <si>
    <t>Sitni montažni i potrošni materijal kao , proturne cijevi , razni vijci, tiplovi, brtve i drugo.</t>
  </si>
  <si>
    <t xml:space="preserve">Spajanje na postojeću instalaciju rasvjete zajedno sa svim potrebnim potrošnim materijalom.Puštanje grijanja u pogon uz grubu i finu regulaciju instalacije ventilacije. </t>
  </si>
  <si>
    <t xml:space="preserve">Puštanje grijanja u pogon uz grubu i finu regulaciju instalacije ventilacije. </t>
  </si>
  <si>
    <t>h</t>
  </si>
  <si>
    <t xml:space="preserve">OSTALI RADOVI </t>
  </si>
  <si>
    <t>Izrada Izvedbenog projekta strojarskih instalacija</t>
  </si>
  <si>
    <t xml:space="preserve">  TROŠKOVNIK RADOVA I MATERIJALA NA IZVOĐENJU INVALIDSKE PLATFORME</t>
  </si>
  <si>
    <t xml:space="preserve">Dobava i ugradnja tipske podizne platforme za osobe sa smanjenom pokretljivošću. Platforma se ugrađuje  u vanjskomne natkrivenom prostoru, sa potrebnom IP zaštitom. Stavka uključuje dobavu i montažu opreme sa tehničkim karakteristikama poput navedenog proizvoda, uključivo instalaciju opreme i ispitivanje sustava prije puštanja u rad. </t>
  </si>
  <si>
    <t>L uk = 9 m</t>
  </si>
  <si>
    <t>PLINSKI PRIKLJUČAK</t>
  </si>
  <si>
    <t xml:space="preserve">              GRAĐEVINSKI RADOVI</t>
  </si>
  <si>
    <t xml:space="preserve">              STROJARSKI RADOVI</t>
  </si>
  <si>
    <t>INSTALACIJA  KOTLOVNICE</t>
  </si>
  <si>
    <t>RADIJATORSKO GRIJANJE</t>
  </si>
  <si>
    <t>VENTILACIJA DVORANE</t>
  </si>
  <si>
    <t>ODSIS IZ SANITARNIH PROSTORIJA</t>
  </si>
  <si>
    <t>INVALIDSKA PLATFORMA</t>
  </si>
  <si>
    <t>Željko Tomin, dipl.ing.stroj.</t>
  </si>
  <si>
    <t xml:space="preserve">                                           SATNICA ĐAKOVAČKA                                                
</t>
  </si>
  <si>
    <t xml:space="preserve">Građevina:                           NASTAVNO ŠPORTSKA DVORANA                                                
</t>
  </si>
  <si>
    <t xml:space="preserve">                                          kč.br. 587 k.o. Satnica Đakovačka
</t>
  </si>
  <si>
    <t xml:space="preserve">Projekt:                              GLAVNI PROJEKT - VODOVODA KNALIZACIJE I 
</t>
  </si>
  <si>
    <t xml:space="preserve">                                          VATROOBRANE</t>
  </si>
  <si>
    <t xml:space="preserve">Zajednička oz.proj.:             BP – GL 08/2016
</t>
  </si>
  <si>
    <t xml:space="preserve">Broj projekta:                      34/16 - V
</t>
  </si>
  <si>
    <t>TROŠKOVNIK RADOVA I MATERIJALA NA IZVOĐENJU RADOVA NA INSTALACIJI VODOVODA KNALIZACIJE I 
VATROOBRANE</t>
  </si>
  <si>
    <t xml:space="preserve">  TROŠKOVNIK RADOVA I MATERIJALA NA IZVOĐENJU INSTALACIJE HIDRANTSKE MREŽE </t>
  </si>
  <si>
    <t>RAZVOD  HIDRANTSKE MREŽE</t>
  </si>
  <si>
    <t xml:space="preserve"> Iskolčenje trase cjevovoda kanalizacije s označavanjem svih važećih točaka i objekata na trasi</t>
  </si>
  <si>
    <t>Strojni i ručni  iskop  u zemlji III kategorije za razvod vodovoda,  sa razastiranjem zemlje iz iskopa po terenu .</t>
  </si>
  <si>
    <r>
      <t>m</t>
    </r>
    <r>
      <rPr>
        <sz val="11"/>
        <rFont val="Arial"/>
        <family val="2"/>
        <charset val="238"/>
      </rPr>
      <t>³</t>
    </r>
  </si>
  <si>
    <t>MONTAŽNI RADOVI  RADOVI</t>
  </si>
  <si>
    <t xml:space="preserve">Nabava, doprema i montaža PE-HD cijevi , PN 10 za razvod vanjske i unutrašnje hidrantske mreže </t>
  </si>
  <si>
    <t>Ø 110 mm</t>
  </si>
  <si>
    <t>Ø 63 mm</t>
  </si>
  <si>
    <r>
      <t xml:space="preserve">Dobava i ugradnja lijevano-željeznog nadzemnog hidranta DN 100 mm s automatskim ispustom (DIN 3222) sa svim potrebnim fazonskim komadima N </t>
    </r>
    <r>
      <rPr>
        <sz val="11"/>
        <rFont val="Arial"/>
        <family val="2"/>
        <charset val="238"/>
      </rPr>
      <t>DN</t>
    </r>
    <r>
      <rPr>
        <i/>
        <sz val="11"/>
        <rFont val="Arial"/>
        <family val="2"/>
        <charset val="238"/>
      </rPr>
      <t xml:space="preserve"> 100 mm, EVX zasun DN 100 FFG komad DN 100 L2=1000 mm, FF komad DN 200 L2=200 mm, teleskopska motka sa zaštitnom cijevi, temeljna ploča, ulična kapa za zasuneprema DIN-u 4056.                          
Za priključak vatrogasnih cijevi ugrađene su dvije gornje B-spojke (</t>
    </r>
    <r>
      <rPr>
        <sz val="11"/>
        <rFont val="Arial"/>
        <family val="2"/>
        <charset val="238"/>
      </rPr>
      <t>Ø</t>
    </r>
    <r>
      <rPr>
        <i/>
        <sz val="11"/>
        <rFont val="Arial"/>
        <family val="2"/>
        <charset val="238"/>
      </rPr>
      <t xml:space="preserve"> 65 mm) i jednom donjom A-spojkom (Ø 100 mm). Atestiranje funkcionalnosti hidranata od strane ovlaštene organizacije. Uračunati pregled prije ugradnje, dotjerivanje zaštitom protiv korozije nakon ugradnje, te sav brtveni i spojni materijal, kao i svi potrebni prijenosi.
Obračun po komadu komplet izvedenog hidranta spojenog na vodovod sa hidrantskim ormarićem i opremom.</t>
    </r>
  </si>
  <si>
    <t>kpl.</t>
  </si>
  <si>
    <t>Nabava, dobava i ugradnja hidrantskog ormarića za ugradbu u zid . Ormarić je dimenzije 700x780x250 mm., sa pripadajućom opremom:                                   - bubanj Ø 590x145 sa kočnicom i priključnim crijevom za mrežu  Ø 52                                              - Vatrogasna cijev DN 25 dužine 20 m                      - kutni ventil Ms 2" sa stabilnom spojnicom Ø 52                                                       - okretni nastavak Ms 2"                                        - Mlaznica Ø 25 Al sa zasunom i direktnim priključkom na cijev                                      - reducir spojnica Ø 52 sa kosim grlom Ø 25</t>
  </si>
  <si>
    <t>Nabava, dobava i ugradnja  aparata za početno gašenje požara tip S-6.</t>
  </si>
  <si>
    <t>Čišćenje i ispiranje izvedenog hidrantskog cjevovoda nakon dovršenih svih radova.</t>
  </si>
  <si>
    <t>Ispitivanje izvedene hidrantske  instalcije na nepropusnost tlačnom probom, sve prema postojećim propisima.</t>
  </si>
  <si>
    <t>Ishođenje certifikata za unutarnju i vanjsku hidrantsku mrežu od ovlaštene ustanove.</t>
  </si>
  <si>
    <t xml:space="preserve">  TROŠKOVNIK RADOVA I MATERIJALA NA IZVOĐENJU CRPNE  STANICE </t>
  </si>
  <si>
    <t xml:space="preserve">Strojni i ručni  iskop iskop zemlje III kategorije za ugradnju prepumpne stanice i razvod tlačnog cjevovoda do rova za polaganje vodovoda.Obračun po m3 sraslog tla, uključivo utovar u prijevozno sredstvo, odvoz na deponij, svi prilazi i osiguranja građevinske  jame. </t>
  </si>
  <si>
    <t xml:space="preserve">GRAĐEVINSKI  RADOVI  </t>
  </si>
  <si>
    <t>Razupiranje bočnih strana iskopanih rovova i građevne jame za prepumnu stanicu i proširenje rova na mjestu izvedbe jame. U cijenu je uključena nabava, doprema sveg potrebnog materijala, izrada, postavljanje i skidanje oplate i razupora, uključujući i sve potrebne radove.Razupiranje provesti prema propisima zaštite na radu, a tako da potpuno osigurava i omogućuje neometan rad u rovu.</t>
  </si>
  <si>
    <t>Izrada oplate podloge gornjeg betonskog zaštitnog prstena precrpne stanice . Izrada jednostrane bočne daščane oplate za betonski zaštitni prsten, sa svim potrebnim podupiranjem. Konstrukcija mora biti dobro ukrućena i pružati potpunu garanciju od urušavanja. U cijenu su uračunati: nabava, doprema, postavljanje, skidanje i čišćenje oplate.</t>
  </si>
  <si>
    <t>Izrada jednostrane bočne daščane oplate za betonski zaštitni prsten od C25/30, sa svim potrebnim podupiranjem. Konstrukcija mora biti dobro ukrućena i pružati potpunu garanciju od urušavanja. U cijenu su uračunati: nabava, doprema, postavljanje, skidanje i čišćenje oplate.</t>
  </si>
  <si>
    <t xml:space="preserve">Izrada armiranog betona za potrebe ugradnje precrpne stanice. Podloge se izvode betonom C16/20, a zaštitni prsteni armiranim betonom C25/30. Sve se izvodi monolitno. Zaštitni prstenovi armiraju se, sve prema podacima iz statičkog proračuna.  U stavku uključena i izrada, sav rad i materijal. Obračun po m3 ugrađenog betona.                                   </t>
  </si>
  <si>
    <t>Donja podloga C16/20</t>
  </si>
  <si>
    <t>Donji zaštitni betonski prsten C25/30</t>
  </si>
  <si>
    <t>Gornja podloga C16/205</t>
  </si>
  <si>
    <t xml:space="preserve">Gornji zaštitni betonski prsten C25/30 </t>
  </si>
  <si>
    <t xml:space="preserve">MONTAŽNI  RADOVI  </t>
  </si>
  <si>
    <r>
      <t xml:space="preserve">Nabava,dobava i ugradnja tipske fekalne crpne stanicesa otvorom za ulaz </t>
    </r>
    <r>
      <rPr>
        <sz val="11"/>
        <rFont val="Arial"/>
        <family val="2"/>
        <charset val="238"/>
      </rPr>
      <t>Ø</t>
    </r>
    <r>
      <rPr>
        <i/>
        <sz val="9.9"/>
        <rFont val="Arial"/>
        <family val="2"/>
        <charset val="238"/>
      </rPr>
      <t xml:space="preserve"> 600, </t>
    </r>
    <r>
      <rPr>
        <i/>
        <sz val="11"/>
        <rFont val="Arial"/>
        <family val="2"/>
        <charset val="238"/>
      </rPr>
      <t xml:space="preserve">proizvedene od centrifugiranog poliestera SN10000.  Tipska crpna stanica koja se sastoji od posude, promjera 1100 mm, visine 3000 mm, proizvedene od centrifugiranog poliestera SN10000,  sa predviđenim spojevima za dovodni cjevovod i odvodni tlačni cjevovod, opremljene ljestvama za servisne radove, te profilima za montažu opreme.  </t>
    </r>
  </si>
  <si>
    <t>Opremljena je sa dvije potopljene crpke koje pumpaju odvodne vode zgrade direktno u oborinski kanal koji prolazi ispred objekta. 
Spojne cijevi DN 150, izlazna tlačna cijev PE HD PN 6.3 DN 80. Uključujući nepovratne ventile i zaporne  ventile na tlačnoj strani.
Uključuje brtve za izvedene ispusne cijevi  i izvedene kabele.</t>
  </si>
  <si>
    <t>Duo sustav s pumpama sa slobodnim prolazom 40 mm. Ukupni kapacitet dvije pumpe: max 13 m³/h
Visina dobave pumpe: max 6 m
Ulazna snaga (P1): 1,5 KW po pumpi
Nazivni napon: 400 V
Nazivna frekvencija: 50 Hz
Stupanj zaštite: IP 68
Način rada: S1
Duljina kabela: 10 m</t>
  </si>
  <si>
    <t>Pumpe rade sa cikličkom izmjenom radnog mjesta, a u slučaju kvara na jednoj automatski starta druga. Po potrebi, kod visokog nivoa vode (alarm), crpke rade u režimu 2+0.                             Uz pumpu se isporučuje upravljaki ormar koji se smješta u prostor uz fasadu objekta.</t>
  </si>
  <si>
    <t>Nabava, dobava i ugradnja poklopca za lagani pješački saobraćaj vel. 600 x 600 - 1,5, za ugradnju na tipsku crpnu stanicu iz prethodne stavke.</t>
  </si>
  <si>
    <t>Nabava, doprema i montaža PE-HD cijevi , PN 10 za razvod tlačnog cjevovoda fekalne kanalizacije.</t>
  </si>
  <si>
    <t>Ø 50 x 4,6 mm</t>
  </si>
  <si>
    <t>Probijanje otvora za prodor tlačnog voda fekalne kanalizacije u betonskom oknu na parkiralištu ispred objekta škole.</t>
  </si>
  <si>
    <t xml:space="preserve">  TROŠKOVNIK RADOVA I MATERIJALA NA IZVOĐENJU INSTALACIJE UNUTARNJE FEKALNE  KANALIZACIJE</t>
  </si>
  <si>
    <t>Nabava, doprema i ugradnja PVC plastičnih glatkih cijevi za netlačnu podzemnu odvodnju  za kućnu kanalizaciju  prema normi HRN EN 1401 - 1:2000. Cijevi sa kompaknom stijenkom od neomekšanog polivinilklorida. Ugradbena duljina 1, 2, 3 ili 5 m prema zahtjevima DIN 8062. Boja RAL 7037 (siva). Predviđeno je spajanje utičnim naglavcima a vodonepropusnost spojs se postiže sintetičkom gumenom brtvom unutar istih. Odabrani materijali moraju biti u skladu s odgovarajućim   hrvatskim standardima za kanalizacijske cijevi. Cijevi polagati u rov na pripremljenu pješčanu posteljicu, na koju treba ravnomjerno nalijegati. Cijevi se isporučuju sa  pripadajućim fazonskim komadima i, brtvama. Obračun po dužnom metru. Proizvod ALPRO-AT  Trogir</t>
  </si>
  <si>
    <t xml:space="preserve"> - Ø 50</t>
  </si>
  <si>
    <t xml:space="preserve"> - Ø 75</t>
  </si>
  <si>
    <t xml:space="preserve"> - Ø 110</t>
  </si>
  <si>
    <t xml:space="preserve"> - Ø 160</t>
  </si>
  <si>
    <r>
      <t xml:space="preserve"> Nabava, doprema i montaža vertikale odzraka </t>
    </r>
    <r>
      <rPr>
        <sz val="11"/>
        <rFont val="Arial"/>
        <family val="2"/>
        <charset val="238"/>
      </rPr>
      <t>Ø</t>
    </r>
    <r>
      <rPr>
        <i/>
        <sz val="11"/>
        <rFont val="Arial"/>
        <family val="2"/>
        <charset val="238"/>
      </rPr>
      <t>110 dužine 1,00 m iznad krova završavaju s odzračnom kapom ispod koje je mrežica</t>
    </r>
  </si>
  <si>
    <t>kom.</t>
  </si>
  <si>
    <t xml:space="preserve">  TROŠKOVNIK RADOVA I MATERIJALA NA IZVOĐENJU INSTALACIJE  VODOVODA  </t>
  </si>
  <si>
    <t xml:space="preserve"> VODOMJERNO OKNO </t>
  </si>
  <si>
    <t>Rušenje postojećeg vodomjernog okna sa iskopom zemlje za potrebe ugradnje novog i odvoz otpadnog materijala na deponiju</t>
  </si>
  <si>
    <t>Razbijanje postojeće asfalne i betonirane podloge i odvoz istog materijala na  deponiju.</t>
  </si>
  <si>
    <t xml:space="preserve"> Iskolčenje trase cjevovoda  s označavanjem svih važećih točaka i objekata na trasi</t>
  </si>
  <si>
    <t>UKUPNO ZEMLJANI RADOVI:</t>
  </si>
  <si>
    <t>GRAĐEVINSKI  RADOVI</t>
  </si>
  <si>
    <t>Izrada vodomjernog okna dimenzija 2,1 x 1,5 x 2,0 m</t>
  </si>
  <si>
    <t xml:space="preserve"> - volumen AB stijenki okna i ploče debljine 0,20 m</t>
  </si>
  <si>
    <r>
      <t>m</t>
    </r>
    <r>
      <rPr>
        <i/>
        <vertAlign val="superscript"/>
        <sz val="11"/>
        <rFont val="Arial"/>
        <family val="2"/>
        <charset val="238"/>
      </rPr>
      <t>3</t>
    </r>
  </si>
  <si>
    <t>Nabava, doprema i montaža lijevano željeznog poklopca dimenzija 600 x 600 mm:</t>
  </si>
  <si>
    <t xml:space="preserve"> - nosivost A 15 = 15 t</t>
  </si>
  <si>
    <t xml:space="preserve">kom. </t>
  </si>
  <si>
    <t xml:space="preserve">Nabava, doprema i montaža lijevano željeznih stopalica </t>
  </si>
  <si>
    <t>UKUPNO GRAĐEVINSKI RADOVI:</t>
  </si>
  <si>
    <t xml:space="preserve">MONTAŽNI RADOVI  </t>
  </si>
  <si>
    <t>Nabava, doprema i montaža vodomjera:</t>
  </si>
  <si>
    <t xml:space="preserve"> - horizontalni  vodomjer, 
 Ø 2", V = 18 m³/h</t>
  </si>
  <si>
    <t xml:space="preserve"> - horizontalni  vodomjer,  DN 80, V = 54 m³/h </t>
  </si>
  <si>
    <t>Nabava, doprema i montaža zasuna NO 80 PN 10</t>
  </si>
  <si>
    <t>Nabava, doprema i montaža zasuna NO 80 PN10 sa ispusnom slavinom</t>
  </si>
  <si>
    <t xml:space="preserve">Nabava, doprema i montaža R-komada </t>
  </si>
  <si>
    <t>DN 100 &gt; DN 80 PN 10</t>
  </si>
  <si>
    <t>DN 80 &gt; DN 50 PN 10</t>
  </si>
  <si>
    <t>Nabava, doprema i montaža T-komada DN 80 /DN 80 PN 10</t>
  </si>
  <si>
    <t>Nabava, doprema i montaža FF Komada DN 80 PN 10 , L = 1000 mm</t>
  </si>
  <si>
    <t>Nabava, doprema i montaža prijelazne prirubnice DN 50 &gt;  Ø 2"</t>
  </si>
  <si>
    <t xml:space="preserve">Nabava, doprema i montaža kuglaste slavine </t>
  </si>
  <si>
    <t xml:space="preserve"> Ø 2"</t>
  </si>
  <si>
    <r>
      <t xml:space="preserve">Spajanje  vodovodnog priključka na  vodomjere  sa svim potrebnim prijelaznim i fazonskim komadima </t>
    </r>
    <r>
      <rPr>
        <i/>
        <sz val="9.9"/>
        <rFont val="Arial"/>
        <family val="2"/>
        <charset val="238"/>
      </rPr>
      <t>.</t>
    </r>
    <r>
      <rPr>
        <i/>
        <sz val="11"/>
        <rFont val="Arial"/>
        <family val="2"/>
        <charset val="238"/>
      </rPr>
      <t xml:space="preserve">
Spajanje vrši distributer vode.</t>
    </r>
  </si>
  <si>
    <t>kpl</t>
  </si>
  <si>
    <t>RAZVOD  VODOVODNE INSTALACIJE  UNUTAR OBJEKTA</t>
  </si>
  <si>
    <t>Nabava, doprema i montaža plastomernih cijevi PP-R za razvod hladne i tople vode i recirkulaciju , zajedno sa spojnim i fazonskim komadima te proborom za brtvljenje, sljedećih mjera:</t>
  </si>
  <si>
    <t xml:space="preserve"> -   S 5 – SDR 11 (PN 10) za unutarnji razvod hladne vode :</t>
  </si>
  <si>
    <r>
      <t xml:space="preserve"> - </t>
    </r>
    <r>
      <rPr>
        <sz val="11"/>
        <rFont val="Arial"/>
        <family val="2"/>
        <charset val="238"/>
      </rPr>
      <t>Ø</t>
    </r>
    <r>
      <rPr>
        <i/>
        <sz val="11"/>
        <rFont val="Arial"/>
        <family val="2"/>
        <charset val="238"/>
      </rPr>
      <t xml:space="preserve"> 20</t>
    </r>
  </si>
  <si>
    <t xml:space="preserve"> - Ø 25</t>
  </si>
  <si>
    <t xml:space="preserve"> - Ø 32</t>
  </si>
  <si>
    <t xml:space="preserve"> - Ø 40</t>
  </si>
  <si>
    <t xml:space="preserve"> - kao S 2,5 – SDR 6 (PN20)  za razvod tople vode recirkulacije:</t>
  </si>
  <si>
    <t xml:space="preserve"> - Ø 20</t>
  </si>
  <si>
    <t>Nabava, doprema i ugradnja horizontalnih podžbuknih ventila zajedno sa ukrasnom kapom i rozetom.</t>
  </si>
  <si>
    <t>Ispitivanje izvedene vodovodne  instalcije na nepropusnost tlačnom probom, sve prema postojećim propisima.</t>
  </si>
  <si>
    <t>Čišćenje i ispiranje izvedenog vodovodne instalacije nakon dovršenih svih radova.</t>
  </si>
  <si>
    <t>Dezinfekcija vodovodnog cjevovoda prije stavljanja u uporabu, i izdavanja certifikata o dezinfekciji.</t>
  </si>
  <si>
    <t>Laboratorijsko ispitivanje kvalitete vode, prema Pravilniku o zdravstvenoj ispravnosti vode za piće .</t>
  </si>
  <si>
    <t xml:space="preserve">  TROŠKOVNIK RADOVA I MATERIJALA NA IZVOĐENJU RADOVA NA SANITARNIM UREĐAJIMA</t>
  </si>
  <si>
    <t>Nabava, doprema i montaža WC školjke od keramike I klase s donjim odvodom, zajedno sa niskomontažnim vodokotlićem s ispirnom cijevi , kutnim ventilom 15/10 mm sa spojnom fleksibilnom cijevi za priključak vodokotlića na instalaciju, WC daskom od tvrde plastike, vijcima i tiplama za montažu WC školjke, silikonskim kitom za brtvljenje, te tipska gumena brtva (manžeta) za priključak na odvodnu cijev.</t>
  </si>
  <si>
    <t xml:space="preserve">Nabava, doprema i montaža  WC škojke i sjedeće daske za invalide . Obuhvaćeni nosači WC školjke, ugradbeni vodokotlić nisko postavljen sa spojem na vodovodnu mrežu te kutni ventil i sav spojni i brtveni materijal. </t>
  </si>
  <si>
    <t>Nabava, doprema i montaža lijevog i desnog podiznog i fiksnog rukohvata  kraj WC-a za osobe s invaliditetom, duljine 900 mm</t>
  </si>
  <si>
    <t>Nabava, doprema i montaža sjedalice u inox izvedbi za osobe s invaliditetom, sa montažom na zid. Uz sjedalicu se isporučuje sav montažni i pričvrsni materijal.</t>
  </si>
  <si>
    <t xml:space="preserve">Nabava, doprema i montaža umivaonika od keramike I klase za osobe s invaliditetom u kompletu s ogledalima montiranim na  zid od opeke. Stavka uključuje dobavu i ugradnju vijaka i tipli za montažu na zid, silikonski kit za brtvljenje, kutne ventile sa spojnim fleksibilnim crijevom, te odljevnu garnituru.  </t>
  </si>
  <si>
    <t xml:space="preserve">Nabava, doprema i montaža umivaonika od keramike I klase u kompletu s ogledalima na zid od opeke. Stavka uključuje dobavu i ugradnju vijaka i tipli za montažu na zid, silikonski kit za brtvljenje, kutne ventilesa spojnim fleksibilnim crijevom, te odljevnu garnituru. Umivaonik veličine 500 mm. </t>
  </si>
  <si>
    <t>Nabava, doprema i ugradnja stojećih vertikalnih jednoručnih armatura za miješanje hladne i tople vode za umivaonik</t>
  </si>
  <si>
    <t>Nabava, doprema i montaža tuš kade dimenzija 90 x 90 cm, obuhvaćena dobava i ugradnja tipske PVC maske (obloge kade), ugradnja silikonskog kita za brtvljenje, odljevna sifonska garnitura.</t>
  </si>
  <si>
    <t>Nabava, doprema i montaža kromirane zidne miješajuće baterije za tuš kadu (T+H), sa krutom cijevi sa tušem, učvršćenom u zid, zidnim držačima za tuš, kromiranim rozetama, te ugradbenim ravnim podžbuknim ventilima NO 15 sa ukrasnim kapama i rozetama. U cijenu uključiti vrijednost svih radova i materijal.</t>
  </si>
  <si>
    <t>Nabava, doprema i montaža protočnog  podnog izljeva sa sifonom, sa priključkom Ø50 mm i perforiranom kromiranom rešetkom 15/15 cm.  U cijenu uključiti vrijednost svih radova i materijal.</t>
  </si>
  <si>
    <t>Nabava, doprema i montaža jednoručnih mješalica za hladnu i toplu vodu kod korita za pranje.</t>
  </si>
  <si>
    <t xml:space="preserve">Nabava i montaža sitnog pribora od inoxa kvalitetnije izvedbe: </t>
  </si>
  <si>
    <t>- držač toaletnog papira sa poklopcem</t>
  </si>
  <si>
    <t>- sapunjara za tekući sapun</t>
  </si>
  <si>
    <t>- metalna kanta za otpatke s poklopcem</t>
  </si>
  <si>
    <t>UKUPNO SANITARNI UREĐAJI:</t>
  </si>
  <si>
    <t>INSTALACIJA HIDRANTSKE MREŽE</t>
  </si>
  <si>
    <t xml:space="preserve">            ZEMLJANI RADOVI</t>
  </si>
  <si>
    <t xml:space="preserve">            MONTAŽNI  RADOVI</t>
  </si>
  <si>
    <t>CRPNA STANICA</t>
  </si>
  <si>
    <t xml:space="preserve">            GRAĐEVINSKI  RADOVI</t>
  </si>
  <si>
    <t>UNUTARNJA FEKALNA KANALIZACIJA</t>
  </si>
  <si>
    <t>INSTALACIJA VODOVODA</t>
  </si>
  <si>
    <t>VODOMJERNO OKNO</t>
  </si>
  <si>
    <t>VODOVODNA INSTALACIJA UNUTAR OBJEKTA</t>
  </si>
  <si>
    <t>SANITARNI UREĐAJI</t>
  </si>
  <si>
    <t>D) VODOVOD,KANALIZACIJA I VATROOBRANA</t>
  </si>
  <si>
    <t>C) PLIN I GRIJANJE</t>
  </si>
  <si>
    <t>Nosivi slojevi od zrnatog kamenog materijala. Uklanjanje ugrađenog nosivog sloja od drobljenog kamena proraslog korovima i ugradnja novog nosivog sloja od mehanički stabiliziranog drobljenog kamenog materijala u debljini prema projektu d= 0,40 cm. Rad obuhvaća dobavu i ugradnju drobljenog kamenog materijala veličine zrna 0-63 mm. Zahtjevi kvalitete su: stupanj zbijenosti Sz=100%, Ms=80 MN/m2. Obračun u m3.</t>
  </si>
  <si>
    <r>
      <t>Nadgradna fluorescentna svjetiljka u hermetičkom, UV stabiliziranom polikarbonatnom kućištu visoke čvrstoće, zaštite IP66, radnom temperaturom do +45</t>
    </r>
    <r>
      <rPr>
        <sz val="10"/>
        <color indexed="8"/>
        <rFont val="Calibri"/>
        <family val="2"/>
        <charset val="238"/>
      </rPr>
      <t>°</t>
    </r>
    <r>
      <rPr>
        <sz val="10"/>
        <color indexed="8"/>
        <rFont val="Arial"/>
        <family val="2"/>
        <charset val="238"/>
      </rPr>
      <t xml:space="preserve">, (2x36W/840/G13 EVG)       </t>
    </r>
  </si>
  <si>
    <r>
      <t>Nadgradna fluorescentna svjetiljka u hermetičkom, UV stabiliziranom polikarbonatnom kućištu visoke čvrstoće, zaštite IP66, radnom temperaturom do +45</t>
    </r>
    <r>
      <rPr>
        <sz val="10"/>
        <color indexed="8"/>
        <rFont val="Calibri"/>
        <family val="2"/>
        <charset val="238"/>
      </rPr>
      <t>°</t>
    </r>
    <r>
      <rPr>
        <sz val="10"/>
        <color indexed="8"/>
        <rFont val="Arial"/>
        <family val="2"/>
        <charset val="238"/>
      </rPr>
      <t xml:space="preserve">, sa ugrađenim AKU modulom i zaštitnom mrežom (1x36W/840/G13), EVG + TQ136,      </t>
    </r>
  </si>
  <si>
    <r>
      <t>Nadgradna fluorescentna svjetiljka u hermetičkom, UV stabiliziranom polikarbonatnom kućištu visoke čvrstoće, zaštite IP66, radnom temperaturom do +45</t>
    </r>
    <r>
      <rPr>
        <sz val="10"/>
        <color indexed="8"/>
        <rFont val="Calibri"/>
        <family val="2"/>
        <charset val="238"/>
      </rPr>
      <t>°</t>
    </r>
    <r>
      <rPr>
        <sz val="10"/>
        <color indexed="8"/>
        <rFont val="Arial"/>
        <family val="2"/>
        <charset val="238"/>
      </rPr>
      <t xml:space="preserve">, sa ugrađenim AKU modulom i zaštitnom mrežom (2x18W/840/G13), EVG + TQ118,                                </t>
    </r>
  </si>
  <si>
    <r>
      <t>Nadgradna fluorescentna svjetiljka u hermetičkom, UV stabiliziranom polikarbonatnom kućištu visoke čvrstoće, zaštite IP66, radnom temperaturom do +45</t>
    </r>
    <r>
      <rPr>
        <sz val="10"/>
        <color indexed="8"/>
        <rFont val="Calibri"/>
        <family val="2"/>
        <charset val="238"/>
      </rPr>
      <t>°</t>
    </r>
    <r>
      <rPr>
        <sz val="10"/>
        <color indexed="8"/>
        <rFont val="Arial"/>
        <family val="2"/>
        <charset val="238"/>
      </rPr>
      <t xml:space="preserve">, (2x18W/840/G13 EVG) </t>
    </r>
  </si>
  <si>
    <t xml:space="preserve">Nadgradna fluorescentna svjetiljka u polikarbonatnom kućištu otpornom na udarce, zaštite IP66, montaža na zid ili strop (1x26W/840/G24d-3)       </t>
  </si>
  <si>
    <t xml:space="preserve">Nadgradna fluorescentna svjetiljka sa polikarbonatnim difuzorom, zaštite IP55, montaža na zid  (1x13W/840/G24d-3), bijele boje.                                </t>
  </si>
  <si>
    <t xml:space="preserve">Nadgradna reflektorska svjetiljka u alu kućištu namijenjena za sportske terene, stupanj zaštite IP55, otporna na udarce loptom, konzola od nehrđajućeg čelika, izvor svjetlosti HPI-T PLUS 250W/645 E40, asimetrična distribucija svjetlosti.                                         </t>
  </si>
  <si>
    <t xml:space="preserve">Protupanična svjetiljka sa polikarbonatnim difuzorom, stupanj zaštite IP42, s piktogramima prema projektu, nadgradna montaža 1x11W/1.5h.                                                      </t>
  </si>
  <si>
    <t xml:space="preserve">Isporuka, montaža i spajanje asimetričnog reflektora sa pomičnom konzolom, za montažu na rasvjetni stup komplet s izvorom svjetlosti 1xMT 250 W, kućište od aluminija - boja srebrnosiva, zaštićeno od hrđanja, sa ravnim ojačanim staklom. Alu- reflektor, visokosjajni, čistoće 99.85, asimetrični, širokosnopni, razred zaštite:IP 66, klasa zaštite: KZ I5                </t>
  </si>
  <si>
    <r>
      <t>I</t>
    </r>
    <r>
      <rPr>
        <sz val="10"/>
        <rFont val="Arial"/>
        <family val="2"/>
        <charset val="1"/>
      </rPr>
      <t xml:space="preserve">zraditi, isporučiti i montirati rasvjetni stup visine 0,8m komplet sa štednim izvorom svjetlosti 1x20 W, IP44, Stavka uključuje i izradu betonske stope dimenzija u skladu s odabranim stupom.      </t>
    </r>
  </si>
  <si>
    <t>Ugraditi samostojeći kućni priključni mjerni ormarić SKPMO kompletno opremljen prema uvjetima iz PEES (mjerna garnitura, glavni osigurači, odvodnici prenapona). Isti kompletno opremljen isporučuje HEP,nakon uplate od strane investitora za povečanje vršne snage prema ugovoru o priključenju.                           SKPMO komplet</t>
  </si>
  <si>
    <t>Ispitivanje kompletno izgrađene kanalizacije, zajedno s objektima,  na vodonepropusnost i stabilnost ( postojeće oborinske i fekalne kanalizacije i novo izvedene).                                      Ispitivanje se vrši prema Pravilniku o tehničkim zahtjevima za građevine odvodnje, otpadnih voda, kao i rokovima obvezne kontrole ispravnosti građevina odvodnje i pročišćavanje otpadnih voda    ( NN br.3/11)</t>
  </si>
  <si>
    <t>Obrada AB potpornog zida oko dvorane i prilaznih stepenica brušenjem betona od eventualnih neravnina nastalih pri izvođenju. Obračun po m2 obrađenog zida.</t>
  </si>
  <si>
    <r>
      <t xml:space="preserve">Dobava i izrada rukohvata na stepeništu koje vodi prema dvorani i na stepeništu od požarnog izlaza.Rukohvat se izvodi od INOX cijevnog profila </t>
    </r>
    <r>
      <rPr>
        <sz val="11"/>
        <color theme="1"/>
        <rFont val="Calibri"/>
        <family val="2"/>
      </rPr>
      <t>φ2'' a ispune i prečke φ1/2'', visine 90 cm .U cijenu uračunati sav potreban rad i materijal.</t>
    </r>
  </si>
  <si>
    <t>Završiti spoj vertikalnog oluka i podzemne odvodnje u dužini od 1,5 m. Vertikalni oluk ubosti u cijev podzemne odvodnje na način koji osigurava otjecanje oborinske vode. Materijal spoja isti kao oluk.</t>
  </si>
  <si>
    <t>3.9.</t>
  </si>
  <si>
    <t>Iscrtavanje linija za vanjsko rukometno i košarkaško igralište. Za oznake na igralištu mora biti upotrijebljen materijal ili boja koji bitno ne smanjuju hvatljivost kolnika.</t>
  </si>
  <si>
    <t>Geodetsko snimanje i kartiranje izvedene kanalizacije.</t>
  </si>
  <si>
    <t>Tehnički podaci:
Stupanj broja okretaja:      2
Nominalni volumenski protok:     7100 m³/h
Površina pokrivanja:      674 m²
Razina tlaka zvuka (na udalj. 5 m)    62 dB(A)
Razina tlaka zvuka vanjskog zraka (na udalj. 5 m):  0 dB(A)
Potrošnja energije:      0,98kW
Potrošnja struje:      1,75 A
Frekvencija:       50 Hz
Napon:        3x400 V
Masa kompletnog uređaja:     500 kg
Maksimalna udaljenost od zida:     13,0 m
Minimalna udaljenost od zida:     6,5 m
Sadržaj vode u izmjenjivaču:     4,7 lit
Grijanje
Polaz:        80 °C
Povrat:        60 °C
Kapacitet grijanja:      56,44 kW
Maksimalna visina montaže:     13,9 m
Gubitak tlaka vode:      6,09 kPa
Temperatura tretiranog zraka:     32,09 °C</t>
  </si>
  <si>
    <t xml:space="preserve">Dobava i ugradnja upravljačke jedinice s priključnom kutijom za jedan TopVent ventilacijski uređaj. 
Funkcije:
- Regulacija temperature prostora
- Kontrola distributera zraka AirInjector-a
- Reguliranje količine svježeg zraka (0-100%)
- Postavljanje tri zadane vrijednosti prostora (sobna temperatura,
noćna temperatura i temperatura zaštite od smrzavanja)
- Kontrola načina rada prema tjednom programu i kalendaru
- Prikaz grešaka na listi alarma
- Pristupna lozinka za korisnika i servisere
- Prikaz preko 4-linijskog monitora i navigacija preko 4 tipke
- Integriran temperaturni osjetnik </t>
  </si>
  <si>
    <t>Sastoji se od:
- upravljačke jedninice s temperturnim osjetnikom 
- priključne kutije za TopVent ventilacijski uređaj (ugrađena na ventilacijskom uređaju)
- Option modula za proširenje funkcija regulacije
- 4 sobna osjetnika temperature za određivanje srednje vrijednosti temperature prostora
- potenciometar za određivanje količine svježeg zraka</t>
  </si>
  <si>
    <t xml:space="preserve">Tehnički podaci:
- napajanje niskonaponsko preko BUS veze
- zaštita   IP 20
- dimenzije   119x113x28 mm
- temperatura prostora 0...50°C
- napajanje   3 x 400 V
- frekvencija   50...60 Hz
- priključna snaga  1,65 kW
- zaštita   IP 65
- dimenzije   200x300x80 mm
</t>
  </si>
  <si>
    <t xml:space="preserve">  NAPOMENA: Cijena stavki mora sadržavati i sve pripremne i završne radove kao što su rezanje utora i kanala za cijevi i vodove, otvora za razdjelnice, proboja, obrade kanala i utora te zatvaranje.                                                                                                                     - oprema u vodomjernom oknu mora biti spojena na uzemljenje;                                            - zaštitu od statičkog elektriciteta izvesti premoštavanjem kod razmaknutih dijelova bakrenom trakom i vijčanim spojem  s nazubljenom podložnom pločicom;                                                         - Premoštenja moraju biti vidno propisno označena crvenom bojom;                                                       - Predati Investitoru Originalne upute za uporabu, servisiranje i održavanje opremom i   Izjave u svojstvima ugrađenog materijala i opreme                                                                      - Prijevod originalnih uputa i upozorenja na opremi na hrvatskom jeziku i na latiničnom pismu;</t>
  </si>
  <si>
    <t>4. HIDROIZOLACIJE I TOPLINSKE IZOLACIJE</t>
  </si>
  <si>
    <t>7.1.</t>
  </si>
  <si>
    <t>7.2.</t>
  </si>
  <si>
    <t>UKUPNO 7</t>
  </si>
  <si>
    <t>1.STOLARSKI RADOVI</t>
  </si>
  <si>
    <t>1.4.</t>
  </si>
  <si>
    <t>1.5.</t>
  </si>
  <si>
    <t>1.6.</t>
  </si>
  <si>
    <t>1.7.</t>
  </si>
  <si>
    <t>2.BRAVARSKI RADOVI</t>
  </si>
  <si>
    <t>3.KERAMIČARSKI RADOVI</t>
  </si>
  <si>
    <t>4.PARKETARKI RADOVI</t>
  </si>
  <si>
    <t>7. RAZNI RADOVI</t>
  </si>
  <si>
    <t>5.SOBOSLIKARSKI RADOVI</t>
  </si>
  <si>
    <t>6.FASADERSKI RADOVI</t>
  </si>
  <si>
    <t>4. OSTALI RADOVI</t>
  </si>
  <si>
    <t>MJERNO REGULACIJSKA STANICA</t>
  </si>
  <si>
    <t xml:space="preserve">            MONTAŽNI RADOVI</t>
  </si>
  <si>
    <t>Izrada geodetskog elaborata izvedenog stanja za evidentiranje građevine u katastru, sa svim vanjskim instalacijama s priključcima i ovjerom u katastru.</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</si>
</sst>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k_n_-;\-* #,##0.00\ _k_n_-;_-* &quot;-&quot;??\ _k_n_-;_-@_-"/>
    <numFmt numFmtId="164" formatCode="#,##0.00\ &quot;kn&quot;"/>
    <numFmt numFmtId="165" formatCode="#,##0.00;[Red]#,##0.00"/>
    <numFmt numFmtId="166" formatCode="mmm/dd"/>
    <numFmt numFmtId="167" formatCode="#,##0.00\ _k_n"/>
    <numFmt numFmtId="168" formatCode="_-* #,##0.00&quot; kn&quot;_-;\-* #,##0.00&quot; kn&quot;_-;_-* \-??&quot; kn&quot;_-;_-@_-"/>
    <numFmt numFmtId="169" formatCode="_-* #,##0.00_-;\-* #,##0.00_-;_-* &quot;-&quot;??_-;_-@_-"/>
    <numFmt numFmtId="170" formatCode="#,##0.00_ ;\-#,##0.00\ "/>
    <numFmt numFmtId="171" formatCode="_-* #,##0_-;\-* #,##0_-;_-* &quot;-&quot;??_-;_-@_-"/>
  </numFmts>
  <fonts count="74">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alibri"/>
      <family val="2"/>
      <charset val="238"/>
    </font>
    <font>
      <sz val="11"/>
      <color indexed="8"/>
      <name val="Calibri"/>
      <family val="2"/>
    </font>
    <font>
      <b/>
      <sz val="11"/>
      <color indexed="8"/>
      <name val="Calibri"/>
      <family val="2"/>
      <charset val="238"/>
    </font>
    <font>
      <b/>
      <sz val="14"/>
      <color indexed="8"/>
      <name val="Calibri"/>
      <family val="2"/>
      <charset val="238"/>
    </font>
    <font>
      <sz val="9"/>
      <name val="Tahoma"/>
      <family val="2"/>
    </font>
    <font>
      <vertAlign val="superscript"/>
      <sz val="11"/>
      <color indexed="8"/>
      <name val="Calibri"/>
      <family val="2"/>
      <charset val="238"/>
    </font>
    <font>
      <sz val="14"/>
      <color indexed="8"/>
      <name val="Calibri"/>
      <family val="2"/>
    </font>
    <font>
      <b/>
      <sz val="14"/>
      <color indexed="8"/>
      <name val="Calibri"/>
      <family val="2"/>
    </font>
    <font>
      <b/>
      <sz val="16"/>
      <color indexed="8"/>
      <name val="Calibri"/>
      <family val="2"/>
      <charset val="238"/>
    </font>
    <font>
      <b/>
      <sz val="16"/>
      <color indexed="8"/>
      <name val="Calibri"/>
      <family val="2"/>
    </font>
    <font>
      <b/>
      <sz val="18"/>
      <color indexed="8"/>
      <name val="Calibri"/>
      <family val="2"/>
      <charset val="238"/>
    </font>
    <font>
      <b/>
      <sz val="12"/>
      <name val="Arial"/>
      <family val="2"/>
      <charset val="238"/>
    </font>
    <font>
      <b/>
      <i/>
      <sz val="12"/>
      <name val="Arial"/>
      <family val="2"/>
      <charset val="238"/>
    </font>
    <font>
      <b/>
      <sz val="10"/>
      <name val="Arial"/>
      <family val="2"/>
      <charset val="238"/>
    </font>
    <font>
      <b/>
      <sz val="11"/>
      <name val="Arial"/>
      <family val="2"/>
      <charset val="238"/>
    </font>
    <font>
      <b/>
      <sz val="10"/>
      <color indexed="8"/>
      <name val="Arial"/>
      <family val="2"/>
      <charset val="238"/>
    </font>
    <font>
      <sz val="10"/>
      <color indexed="8"/>
      <name val="Arial"/>
      <family val="2"/>
      <charset val="238"/>
    </font>
    <font>
      <b/>
      <sz val="11"/>
      <color indexed="8"/>
      <name val="Arial"/>
      <family val="2"/>
      <charset val="238"/>
    </font>
    <font>
      <vertAlign val="superscript"/>
      <sz val="10"/>
      <color indexed="8"/>
      <name val="Arial"/>
      <family val="2"/>
      <charset val="238"/>
    </font>
    <font>
      <b/>
      <i/>
      <sz val="12"/>
      <color indexed="8"/>
      <name val="Arial"/>
      <family val="2"/>
      <charset val="238"/>
    </font>
    <font>
      <sz val="10"/>
      <color indexed="10"/>
      <name val="Arial"/>
      <family val="2"/>
      <charset val="238"/>
    </font>
    <font>
      <sz val="10"/>
      <color indexed="8"/>
      <name val="Calibri"/>
      <family val="2"/>
      <charset val="238"/>
    </font>
    <font>
      <vertAlign val="superscript"/>
      <sz val="10"/>
      <name val="Arial"/>
      <family val="2"/>
      <charset val="238"/>
    </font>
    <font>
      <sz val="10"/>
      <name val="Arial"/>
      <family val="2"/>
      <charset val="238"/>
    </font>
    <font>
      <sz val="12"/>
      <name val="Times New Roman"/>
      <family val="1"/>
      <charset val="238"/>
    </font>
    <font>
      <sz val="10"/>
      <name val="Arial"/>
      <family val="2"/>
      <charset val="1"/>
    </font>
    <font>
      <b/>
      <sz val="11"/>
      <color theme="1"/>
      <name val="Calibri"/>
      <family val="2"/>
      <charset val="238"/>
      <scheme val="minor"/>
    </font>
    <font>
      <b/>
      <sz val="12"/>
      <color theme="1"/>
      <name val="Calibri"/>
      <family val="2"/>
      <scheme val="minor"/>
    </font>
    <font>
      <sz val="12"/>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1"/>
      <name val="Calibri"/>
      <family val="2"/>
      <charset val="238"/>
      <scheme val="minor"/>
    </font>
    <font>
      <vertAlign val="superscript"/>
      <sz val="11"/>
      <color theme="1"/>
      <name val="Calibri"/>
      <family val="2"/>
      <charset val="238"/>
      <scheme val="minor"/>
    </font>
    <font>
      <sz val="11"/>
      <color indexed="8"/>
      <name val="Arial"/>
      <family val="2"/>
      <charset val="238"/>
    </font>
    <font>
      <sz val="10.8"/>
      <color indexed="8"/>
      <name val="Calibri"/>
      <family val="2"/>
    </font>
    <font>
      <sz val="11"/>
      <color theme="1"/>
      <name val="Arial"/>
      <family val="2"/>
      <charset val="238"/>
    </font>
    <font>
      <vertAlign val="superscript"/>
      <sz val="11"/>
      <name val="Calibri"/>
      <family val="2"/>
      <charset val="238"/>
      <scheme val="minor"/>
    </font>
    <font>
      <sz val="11"/>
      <color theme="1"/>
      <name val="Calibri"/>
      <family val="2"/>
    </font>
    <font>
      <sz val="10.8"/>
      <color theme="1"/>
      <name val="Calibri"/>
      <family val="2"/>
    </font>
    <font>
      <sz val="11"/>
      <name val="Calibri"/>
      <family val="2"/>
      <charset val="238"/>
    </font>
    <font>
      <b/>
      <sz val="10"/>
      <color indexed="10"/>
      <name val="Arial"/>
      <family val="2"/>
      <charset val="238"/>
    </font>
    <font>
      <sz val="12"/>
      <name val="Arial"/>
      <family val="1"/>
      <charset val="1"/>
    </font>
    <font>
      <sz val="12"/>
      <color theme="1"/>
      <name val="Calibri"/>
      <family val="2"/>
      <charset val="238"/>
      <scheme val="minor"/>
    </font>
    <font>
      <sz val="11"/>
      <color theme="1"/>
      <name val="Calibri"/>
      <family val="2"/>
      <scheme val="minor"/>
    </font>
    <font>
      <i/>
      <sz val="11"/>
      <name val="Arial"/>
      <family val="2"/>
    </font>
    <font>
      <sz val="10"/>
      <name val="Helv"/>
    </font>
    <font>
      <i/>
      <sz val="11"/>
      <name val="Arial"/>
      <family val="2"/>
      <charset val="238"/>
    </font>
    <font>
      <sz val="10"/>
      <color indexed="12"/>
      <name val="Arial"/>
      <family val="2"/>
      <charset val="238"/>
    </font>
    <font>
      <i/>
      <sz val="11"/>
      <color indexed="8"/>
      <name val="Arial"/>
      <family val="2"/>
      <charset val="238"/>
    </font>
    <font>
      <i/>
      <sz val="12"/>
      <name val="Arial"/>
      <family val="2"/>
      <charset val="238"/>
    </font>
    <font>
      <sz val="12"/>
      <name val="Arial"/>
      <family val="2"/>
      <charset val="238"/>
    </font>
    <font>
      <b/>
      <i/>
      <sz val="11"/>
      <name val="Arial"/>
      <family val="2"/>
      <charset val="238"/>
    </font>
    <font>
      <i/>
      <sz val="10"/>
      <name val="Arial"/>
      <family val="2"/>
      <charset val="238"/>
    </font>
    <font>
      <sz val="12"/>
      <color indexed="12"/>
      <name val="Arial"/>
      <family val="2"/>
      <charset val="238"/>
    </font>
    <font>
      <i/>
      <sz val="11"/>
      <name val="Symbol"/>
      <family val="1"/>
      <charset val="2"/>
    </font>
    <font>
      <sz val="11"/>
      <name val="Arial"/>
      <family val="2"/>
      <charset val="238"/>
    </font>
    <font>
      <i/>
      <vertAlign val="subscript"/>
      <sz val="11"/>
      <name val="Arial"/>
      <family val="2"/>
      <charset val="238"/>
    </font>
    <font>
      <b/>
      <sz val="11"/>
      <name val="Times New Roman"/>
      <family val="1"/>
      <charset val="238"/>
    </font>
    <font>
      <i/>
      <sz val="8.8000000000000007"/>
      <color indexed="8"/>
      <name val="Arial"/>
      <family val="2"/>
      <charset val="238"/>
    </font>
    <font>
      <i/>
      <sz val="8.8000000000000007"/>
      <name val="Arial"/>
      <family val="2"/>
      <charset val="238"/>
    </font>
    <font>
      <sz val="12"/>
      <name val="CRO_Swiss_Light-Normal"/>
      <charset val="238"/>
    </font>
    <font>
      <sz val="11"/>
      <color indexed="12"/>
      <name val="Arial"/>
      <family val="2"/>
      <charset val="238"/>
    </font>
    <font>
      <i/>
      <sz val="11"/>
      <color indexed="10"/>
      <name val="Arial"/>
      <family val="2"/>
      <charset val="238"/>
    </font>
    <font>
      <sz val="11"/>
      <color indexed="10"/>
      <name val="Arial"/>
      <family val="2"/>
      <charset val="238"/>
    </font>
    <font>
      <i/>
      <sz val="9"/>
      <color indexed="10"/>
      <name val="Arial"/>
      <family val="2"/>
      <charset val="238"/>
    </font>
    <font>
      <i/>
      <sz val="11"/>
      <color indexed="8"/>
      <name val="Calibri"/>
      <family val="2"/>
      <charset val="238"/>
    </font>
    <font>
      <i/>
      <sz val="9.9"/>
      <name val="Arial"/>
      <family val="2"/>
      <charset val="238"/>
    </font>
    <font>
      <i/>
      <vertAlign val="superscript"/>
      <sz val="11"/>
      <name val="Arial"/>
      <family val="2"/>
      <charset val="238"/>
    </font>
    <font>
      <i/>
      <sz val="9"/>
      <name val="Arial"/>
      <family val="2"/>
      <charset val="238"/>
    </font>
  </fonts>
  <fills count="3">
    <fill>
      <patternFill patternType="none"/>
    </fill>
    <fill>
      <patternFill patternType="gray125"/>
    </fill>
    <fill>
      <patternFill patternType="solid">
        <fgColor theme="0"/>
        <bgColor indexed="64"/>
      </patternFill>
    </fill>
  </fills>
  <borders count="6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diagonal/>
    </border>
    <border>
      <left/>
      <right/>
      <top/>
      <bottom style="double">
        <color indexed="8"/>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medium">
        <color indexed="64"/>
      </top>
      <bottom/>
      <diagonal/>
    </border>
    <border>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bottom style="double">
        <color indexed="64"/>
      </bottom>
      <diagonal/>
    </border>
  </borders>
  <cellStyleXfs count="11">
    <xf numFmtId="0" fontId="0" fillId="0" borderId="0"/>
    <xf numFmtId="0" fontId="27" fillId="0" borderId="0"/>
    <xf numFmtId="43" fontId="48" fillId="0" borderId="0" applyFont="0" applyFill="0" applyBorder="0" applyAlignment="0" applyProtection="0"/>
    <xf numFmtId="0" fontId="50" fillId="0" borderId="0"/>
    <xf numFmtId="9" fontId="27" fillId="0" borderId="0" applyFont="0" applyFill="0" applyBorder="0" applyAlignment="0" applyProtection="0"/>
    <xf numFmtId="0" fontId="27" fillId="0" borderId="0"/>
    <xf numFmtId="0" fontId="65" fillId="0" borderId="0" applyBorder="0"/>
    <xf numFmtId="43" fontId="27" fillId="0" borderId="0" applyFont="0" applyFill="0" applyBorder="0" applyProtection="0"/>
    <xf numFmtId="0" fontId="27" fillId="0" borderId="0"/>
    <xf numFmtId="0" fontId="27" fillId="0" borderId="0"/>
    <xf numFmtId="0" fontId="27" fillId="0" borderId="0"/>
  </cellStyleXfs>
  <cellXfs count="653">
    <xf numFmtId="0" fontId="0" fillId="0" borderId="0" xfId="0"/>
    <xf numFmtId="0" fontId="6" fillId="0" borderId="0" xfId="0" applyFont="1"/>
    <xf numFmtId="0" fontId="0" fillId="0" borderId="0" xfId="0" applyBorder="1"/>
    <xf numFmtId="0" fontId="6" fillId="0" borderId="1" xfId="0" applyFont="1" applyBorder="1" applyAlignment="1">
      <alignment horizontal="center"/>
    </xf>
    <xf numFmtId="0" fontId="0" fillId="0" borderId="2" xfId="0" applyBorder="1" applyAlignment="1">
      <alignment horizontal="right" vertical="top"/>
    </xf>
    <xf numFmtId="0" fontId="6" fillId="0" borderId="0" xfId="0" applyFont="1" applyAlignment="1">
      <alignment horizontal="left"/>
    </xf>
    <xf numFmtId="0" fontId="0" fillId="0" borderId="1" xfId="0" applyBorder="1"/>
    <xf numFmtId="0" fontId="6" fillId="0" borderId="1" xfId="0" applyFont="1" applyBorder="1"/>
    <xf numFmtId="0" fontId="0" fillId="0" borderId="3" xfId="0" applyBorder="1" applyAlignment="1">
      <alignment vertical="top" wrapText="1"/>
    </xf>
    <xf numFmtId="0" fontId="0" fillId="0" borderId="5" xfId="0" applyBorder="1" applyAlignment="1">
      <alignment vertical="top" wrapText="1"/>
    </xf>
    <xf numFmtId="0" fontId="0" fillId="0" borderId="0" xfId="0" applyBorder="1" applyAlignment="1">
      <alignment horizontal="right" vertical="top"/>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xf numFmtId="0" fontId="0" fillId="0" borderId="11" xfId="0" applyBorder="1" applyAlignment="1">
      <alignment horizontal="right" vertical="top"/>
    </xf>
    <xf numFmtId="0" fontId="0" fillId="0" borderId="12" xfId="0" applyBorder="1" applyAlignment="1">
      <alignment horizontal="right" vertical="top"/>
    </xf>
    <xf numFmtId="0" fontId="4" fillId="0" borderId="6" xfId="0" applyFont="1" applyBorder="1" applyAlignment="1">
      <alignment horizontal="center"/>
    </xf>
    <xf numFmtId="0" fontId="4" fillId="0" borderId="3" xfId="0" applyFont="1" applyBorder="1" applyAlignment="1">
      <alignment horizontal="center"/>
    </xf>
    <xf numFmtId="0" fontId="4" fillId="0" borderId="0" xfId="0" applyFont="1" applyBorder="1" applyAlignment="1">
      <alignment horizontal="left" wrapText="1"/>
    </xf>
    <xf numFmtId="4" fontId="30" fillId="0" borderId="0" xfId="0" applyNumberFormat="1" applyFont="1" applyBorder="1" applyAlignment="1">
      <alignment horizontal="center"/>
    </xf>
    <xf numFmtId="0" fontId="4" fillId="0" borderId="7" xfId="0" applyFont="1" applyBorder="1" applyAlignment="1">
      <alignment horizontal="center"/>
    </xf>
    <xf numFmtId="0" fontId="30" fillId="0" borderId="0" xfId="0" applyFont="1" applyBorder="1" applyAlignment="1">
      <alignment horizontal="center"/>
    </xf>
    <xf numFmtId="0" fontId="0" fillId="0" borderId="0" xfId="0" applyBorder="1" applyAlignment="1">
      <alignment wrapText="1"/>
    </xf>
    <xf numFmtId="0" fontId="0" fillId="0" borderId="14" xfId="0" applyBorder="1" applyAlignment="1">
      <alignment horizontal="right" vertical="top"/>
    </xf>
    <xf numFmtId="0" fontId="4" fillId="0" borderId="5" xfId="0" applyFont="1" applyBorder="1" applyAlignment="1">
      <alignment horizontal="center"/>
    </xf>
    <xf numFmtId="0" fontId="0" fillId="0" borderId="7" xfId="0" applyBorder="1" applyAlignment="1">
      <alignment horizontal="center"/>
    </xf>
    <xf numFmtId="0" fontId="8" fillId="0" borderId="0" xfId="0" applyFont="1" applyAlignment="1"/>
    <xf numFmtId="0" fontId="8" fillId="0" borderId="0" xfId="0" applyFont="1" applyFill="1" applyAlignment="1"/>
    <xf numFmtId="0" fontId="4" fillId="0" borderId="8" xfId="0" applyFont="1" applyBorder="1" applyAlignment="1">
      <alignment horizontal="center"/>
    </xf>
    <xf numFmtId="4" fontId="0" fillId="0" borderId="7" xfId="0" applyNumberFormat="1" applyBorder="1" applyAlignment="1">
      <alignment horizontal="center"/>
    </xf>
    <xf numFmtId="0" fontId="4" fillId="0" borderId="0" xfId="0" applyFont="1" applyFill="1" applyBorder="1" applyAlignment="1">
      <alignment horizontal="left" vertical="top" wrapText="1"/>
    </xf>
    <xf numFmtId="4" fontId="0" fillId="0" borderId="0" xfId="0" applyNumberFormat="1" applyBorder="1" applyAlignment="1">
      <alignment horizontal="center"/>
    </xf>
    <xf numFmtId="0" fontId="0" fillId="0" borderId="16" xfId="0" applyBorder="1"/>
    <xf numFmtId="0" fontId="0" fillId="0" borderId="11" xfId="0" applyBorder="1"/>
    <xf numFmtId="0" fontId="6" fillId="0" borderId="6" xfId="0" applyFont="1" applyBorder="1" applyAlignment="1">
      <alignment horizontal="left" wrapText="1"/>
    </xf>
    <xf numFmtId="0" fontId="6" fillId="0" borderId="6" xfId="0" applyFont="1" applyBorder="1"/>
    <xf numFmtId="0" fontId="4" fillId="0" borderId="0" xfId="0" applyFont="1" applyBorder="1" applyAlignment="1">
      <alignment horizontal="left" vertical="top" wrapText="1"/>
    </xf>
    <xf numFmtId="0" fontId="7" fillId="0" borderId="0" xfId="0" applyFont="1" applyAlignment="1">
      <alignment horizontal="center"/>
    </xf>
    <xf numFmtId="0" fontId="0" fillId="0" borderId="0" xfId="0" applyAlignment="1">
      <alignment horizontal="center"/>
    </xf>
    <xf numFmtId="4" fontId="6" fillId="0" borderId="1" xfId="0" applyNumberFormat="1" applyFont="1" applyBorder="1" applyAlignment="1">
      <alignment horizontal="center"/>
    </xf>
    <xf numFmtId="0" fontId="6" fillId="0" borderId="6" xfId="0" applyFont="1" applyBorder="1" applyAlignment="1">
      <alignment horizontal="center"/>
    </xf>
    <xf numFmtId="0" fontId="0" fillId="0" borderId="16" xfId="0" applyBorder="1" applyAlignment="1">
      <alignment horizontal="center"/>
    </xf>
    <xf numFmtId="0" fontId="0" fillId="0" borderId="0" xfId="0" applyBorder="1" applyAlignment="1">
      <alignment horizontal="center"/>
    </xf>
    <xf numFmtId="0" fontId="31" fillId="0" borderId="16" xfId="0" applyFont="1" applyBorder="1" applyAlignment="1"/>
    <xf numFmtId="0" fontId="32" fillId="0" borderId="16" xfId="0" applyFont="1" applyBorder="1" applyAlignment="1"/>
    <xf numFmtId="0" fontId="31" fillId="0" borderId="0" xfId="0" applyFont="1" applyBorder="1" applyAlignment="1">
      <alignment horizontal="left"/>
    </xf>
    <xf numFmtId="0" fontId="33" fillId="0" borderId="0" xfId="0" applyFont="1"/>
    <xf numFmtId="0" fontId="31" fillId="0" borderId="16" xfId="0" applyFont="1" applyBorder="1"/>
    <xf numFmtId="16" fontId="0" fillId="0" borderId="12" xfId="0" applyNumberFormat="1" applyBorder="1" applyAlignment="1">
      <alignment horizontal="right" vertical="top"/>
    </xf>
    <xf numFmtId="164" fontId="0" fillId="0" borderId="0" xfId="0" applyNumberFormat="1" applyAlignment="1">
      <alignment horizontal="center"/>
    </xf>
    <xf numFmtId="164" fontId="0" fillId="0" borderId="16" xfId="0" applyNumberFormat="1" applyBorder="1" applyAlignment="1">
      <alignment horizontal="center"/>
    </xf>
    <xf numFmtId="164" fontId="0" fillId="0" borderId="0" xfId="0" applyNumberFormat="1" applyBorder="1" applyAlignment="1">
      <alignment horizontal="center"/>
    </xf>
    <xf numFmtId="0" fontId="0" fillId="0" borderId="6" xfId="0" applyBorder="1" applyAlignment="1">
      <alignment vertical="top" wrapText="1"/>
    </xf>
    <xf numFmtId="0" fontId="34" fillId="0" borderId="3" xfId="0" applyFont="1" applyFill="1" applyBorder="1" applyAlignment="1">
      <alignment horizontal="left" vertical="top" wrapText="1"/>
    </xf>
    <xf numFmtId="0" fontId="34" fillId="0" borderId="5" xfId="0" applyFont="1" applyFill="1" applyBorder="1" applyAlignment="1">
      <alignment horizontal="left" vertical="top" wrapText="1"/>
    </xf>
    <xf numFmtId="0" fontId="4" fillId="0" borderId="16" xfId="0" applyFont="1" applyBorder="1" applyAlignment="1">
      <alignment horizontal="center"/>
    </xf>
    <xf numFmtId="0" fontId="4" fillId="0" borderId="0" xfId="0" applyFont="1" applyBorder="1" applyAlignment="1">
      <alignment horizontal="center"/>
    </xf>
    <xf numFmtId="0" fontId="4" fillId="0" borderId="9" xfId="0" applyFont="1" applyBorder="1" applyAlignment="1">
      <alignment horizontal="center"/>
    </xf>
    <xf numFmtId="0" fontId="4" fillId="0" borderId="21" xfId="0" applyFont="1" applyBorder="1" applyAlignment="1">
      <alignment horizontal="center"/>
    </xf>
    <xf numFmtId="0" fontId="0" fillId="0" borderId="5" xfId="0" quotePrefix="1" applyBorder="1" applyAlignment="1">
      <alignment vertical="top" wrapText="1"/>
    </xf>
    <xf numFmtId="0" fontId="34" fillId="0" borderId="0" xfId="0" quotePrefix="1" applyFont="1" applyFill="1" applyBorder="1" applyAlignment="1">
      <alignment vertical="center" wrapText="1"/>
    </xf>
    <xf numFmtId="0" fontId="0" fillId="0" borderId="8" xfId="0" quotePrefix="1" applyBorder="1" applyAlignment="1">
      <alignment vertical="top" wrapText="1"/>
    </xf>
    <xf numFmtId="0" fontId="4" fillId="0" borderId="4" xfId="0" applyFont="1" applyBorder="1" applyAlignment="1">
      <alignment horizontal="center"/>
    </xf>
    <xf numFmtId="0" fontId="30" fillId="0" borderId="0" xfId="0" applyFont="1" applyBorder="1" applyAlignment="1">
      <alignment vertical="top"/>
    </xf>
    <xf numFmtId="0" fontId="33" fillId="0" borderId="9" xfId="0" applyFont="1" applyBorder="1"/>
    <xf numFmtId="0" fontId="35" fillId="0" borderId="9" xfId="0" applyFont="1" applyFill="1" applyBorder="1" applyAlignment="1">
      <alignment horizontal="left" vertical="top" wrapText="1"/>
    </xf>
    <xf numFmtId="0" fontId="33" fillId="0" borderId="0" xfId="0" applyFont="1" applyFill="1" applyBorder="1"/>
    <xf numFmtId="0" fontId="0" fillId="0" borderId="9" xfId="0" applyBorder="1" applyAlignment="1">
      <alignment horizontal="center"/>
    </xf>
    <xf numFmtId="0" fontId="33" fillId="0" borderId="0" xfId="0" applyFont="1" applyAlignment="1">
      <alignment horizontal="center"/>
    </xf>
    <xf numFmtId="0" fontId="33" fillId="0" borderId="0" xfId="0" applyFont="1" applyBorder="1"/>
    <xf numFmtId="0" fontId="0" fillId="0" borderId="24" xfId="0" applyBorder="1"/>
    <xf numFmtId="4" fontId="33" fillId="0" borderId="25" xfId="0" applyNumberFormat="1" applyFont="1" applyBorder="1" applyAlignment="1">
      <alignment horizontal="center"/>
    </xf>
    <xf numFmtId="0" fontId="0" fillId="0" borderId="0" xfId="0" applyBorder="1" applyAlignment="1"/>
    <xf numFmtId="4" fontId="0" fillId="0" borderId="26" xfId="0" applyNumberFormat="1" applyBorder="1" applyAlignment="1">
      <alignment horizontal="center"/>
    </xf>
    <xf numFmtId="16" fontId="0" fillId="0" borderId="15" xfId="0" applyNumberFormat="1" applyBorder="1" applyAlignment="1">
      <alignment horizontal="right" vertical="top"/>
    </xf>
    <xf numFmtId="16" fontId="0" fillId="0" borderId="13" xfId="0" applyNumberFormat="1" applyBorder="1" applyAlignment="1">
      <alignment horizontal="right" vertical="top"/>
    </xf>
    <xf numFmtId="16" fontId="0" fillId="0" borderId="14" xfId="0" applyNumberFormat="1" applyBorder="1" applyAlignment="1">
      <alignment horizontal="right" vertical="top"/>
    </xf>
    <xf numFmtId="0" fontId="0" fillId="0" borderId="23" xfId="0" applyBorder="1" applyAlignment="1">
      <alignment horizontal="center" vertical="top"/>
    </xf>
    <xf numFmtId="0" fontId="6" fillId="0" borderId="29" xfId="0" applyFont="1" applyBorder="1" applyAlignment="1">
      <alignment vertical="top" wrapText="1"/>
    </xf>
    <xf numFmtId="0" fontId="0" fillId="0" borderId="30" xfId="0" applyBorder="1" applyAlignment="1">
      <alignment horizontal="center"/>
    </xf>
    <xf numFmtId="0" fontId="0" fillId="0" borderId="23" xfId="0" applyBorder="1" applyAlignment="1">
      <alignment horizontal="right" vertical="top"/>
    </xf>
    <xf numFmtId="0" fontId="0" fillId="0" borderId="30" xfId="0" applyBorder="1"/>
    <xf numFmtId="0" fontId="0" fillId="0" borderId="29" xfId="0" applyBorder="1"/>
    <xf numFmtId="0" fontId="0" fillId="0" borderId="34" xfId="0" applyBorder="1" applyAlignment="1">
      <alignment horizontal="right" vertical="top"/>
    </xf>
    <xf numFmtId="0" fontId="0" fillId="0" borderId="24" xfId="0" applyBorder="1" applyAlignment="1">
      <alignment vertical="top" wrapText="1"/>
    </xf>
    <xf numFmtId="4" fontId="33" fillId="0" borderId="35" xfId="0" applyNumberFormat="1" applyFont="1" applyBorder="1" applyAlignment="1">
      <alignment horizontal="center"/>
    </xf>
    <xf numFmtId="0" fontId="0" fillId="0" borderId="36" xfId="0" applyBorder="1" applyAlignment="1">
      <alignment horizontal="right" vertical="top"/>
    </xf>
    <xf numFmtId="0" fontId="4" fillId="0" borderId="37" xfId="0" applyFont="1" applyBorder="1" applyAlignment="1">
      <alignment horizontal="left" vertical="top" wrapText="1"/>
    </xf>
    <xf numFmtId="4" fontId="6" fillId="0" borderId="31" xfId="0" applyNumberFormat="1" applyFont="1" applyBorder="1" applyAlignment="1">
      <alignment horizontal="center"/>
    </xf>
    <xf numFmtId="0" fontId="4" fillId="0" borderId="29" xfId="0" applyFont="1" applyBorder="1" applyAlignment="1">
      <alignment horizontal="left" vertical="top" wrapText="1"/>
    </xf>
    <xf numFmtId="0" fontId="0" fillId="0" borderId="37" xfId="0" applyBorder="1"/>
    <xf numFmtId="0" fontId="0" fillId="0" borderId="30" xfId="0" applyBorder="1" applyAlignment="1">
      <alignment vertical="top" wrapText="1"/>
    </xf>
    <xf numFmtId="16" fontId="0" fillId="0" borderId="38" xfId="0" applyNumberFormat="1" applyBorder="1" applyAlignment="1">
      <alignment horizontal="center" vertical="top"/>
    </xf>
    <xf numFmtId="0" fontId="0" fillId="0" borderId="2" xfId="0" applyBorder="1" applyAlignment="1">
      <alignment horizontal="center" vertical="top"/>
    </xf>
    <xf numFmtId="0" fontId="0" fillId="0" borderId="0" xfId="0" applyBorder="1" applyAlignment="1">
      <alignment vertical="top" wrapText="1"/>
    </xf>
    <xf numFmtId="4" fontId="33" fillId="0" borderId="0" xfId="0" applyNumberFormat="1" applyFont="1" applyBorder="1" applyAlignment="1">
      <alignment horizontal="center"/>
    </xf>
    <xf numFmtId="0" fontId="0" fillId="0" borderId="5" xfId="0" applyBorder="1" applyAlignment="1">
      <alignment horizontal="left" vertical="top" wrapText="1"/>
    </xf>
    <xf numFmtId="4" fontId="0" fillId="0" borderId="8" xfId="0" applyNumberFormat="1" applyBorder="1" applyAlignment="1">
      <alignment horizontal="center"/>
    </xf>
    <xf numFmtId="4" fontId="0" fillId="0" borderId="5" xfId="0" applyNumberFormat="1" applyBorder="1" applyAlignment="1">
      <alignment horizontal="center"/>
    </xf>
    <xf numFmtId="0" fontId="0" fillId="0" borderId="8" xfId="0" applyBorder="1" applyAlignment="1">
      <alignment horizontal="center"/>
    </xf>
    <xf numFmtId="0" fontId="0" fillId="0" borderId="5" xfId="0" applyBorder="1" applyAlignment="1">
      <alignment horizontal="center"/>
    </xf>
    <xf numFmtId="0" fontId="0" fillId="0" borderId="3" xfId="0" applyBorder="1" applyAlignment="1">
      <alignment horizontal="center"/>
    </xf>
    <xf numFmtId="4" fontId="0" fillId="0" borderId="3" xfId="0" applyNumberFormat="1" applyBorder="1" applyAlignment="1">
      <alignment horizontal="center"/>
    </xf>
    <xf numFmtId="0" fontId="0" fillId="0" borderId="14" xfId="0" applyBorder="1" applyAlignment="1">
      <alignment horizontal="center" vertical="top"/>
    </xf>
    <xf numFmtId="0" fontId="0" fillId="0" borderId="0" xfId="0" applyAlignment="1"/>
    <xf numFmtId="0" fontId="7" fillId="0" borderId="16" xfId="0" applyFont="1" applyBorder="1" applyAlignment="1">
      <alignment horizontal="center"/>
    </xf>
    <xf numFmtId="0" fontId="10" fillId="0" borderId="0" xfId="0" applyFont="1" applyAlignment="1">
      <alignment horizontal="center"/>
    </xf>
    <xf numFmtId="0" fontId="11" fillId="0" borderId="0" xfId="0" applyFont="1" applyAlignment="1">
      <alignment horizontal="center"/>
    </xf>
    <xf numFmtId="0" fontId="7" fillId="0" borderId="37" xfId="0" applyFont="1" applyBorder="1" applyAlignment="1">
      <alignment horizontal="center"/>
    </xf>
    <xf numFmtId="49" fontId="7" fillId="0" borderId="37" xfId="0" applyNumberFormat="1" applyFont="1" applyBorder="1" applyAlignment="1">
      <alignment horizontal="center"/>
    </xf>
    <xf numFmtId="0" fontId="12" fillId="0" borderId="0" xfId="0" applyFont="1" applyAlignment="1">
      <alignment horizontal="center"/>
    </xf>
    <xf numFmtId="4" fontId="7" fillId="0" borderId="0" xfId="0" applyNumberFormat="1" applyFont="1" applyAlignment="1">
      <alignment horizontal="center"/>
    </xf>
    <xf numFmtId="4" fontId="7" fillId="0" borderId="16" xfId="0" applyNumberFormat="1" applyFont="1" applyBorder="1" applyAlignment="1">
      <alignment horizontal="center"/>
    </xf>
    <xf numFmtId="4" fontId="7" fillId="0" borderId="37" xfId="0" applyNumberFormat="1" applyFont="1" applyBorder="1" applyAlignment="1">
      <alignment horizontal="center"/>
    </xf>
    <xf numFmtId="0" fontId="4" fillId="0" borderId="20" xfId="0" applyFont="1" applyBorder="1" applyAlignment="1">
      <alignment horizontal="center"/>
    </xf>
    <xf numFmtId="0" fontId="0" fillId="0" borderId="10" xfId="0" applyBorder="1" applyAlignment="1">
      <alignment horizontal="left" vertical="top" wrapText="1"/>
    </xf>
    <xf numFmtId="0" fontId="0" fillId="0" borderId="22" xfId="0" applyBorder="1" applyAlignment="1">
      <alignment horizontal="right" vertical="top"/>
    </xf>
    <xf numFmtId="4" fontId="0" fillId="0" borderId="3" xfId="0" applyNumberFormat="1" applyFont="1" applyBorder="1" applyAlignment="1">
      <alignment horizontal="center"/>
    </xf>
    <xf numFmtId="0" fontId="0" fillId="0" borderId="0" xfId="0" applyFont="1" applyBorder="1"/>
    <xf numFmtId="0" fontId="0" fillId="0" borderId="3" xfId="0" applyBorder="1"/>
    <xf numFmtId="0" fontId="17" fillId="0" borderId="0" xfId="0" applyNumberFormat="1" applyFont="1" applyAlignment="1">
      <alignment horizontal="center" vertical="top"/>
    </xf>
    <xf numFmtId="49" fontId="0" fillId="0" borderId="0" xfId="0" applyNumberFormat="1" applyFont="1" applyAlignment="1">
      <alignment horizontal="right" wrapText="1"/>
    </xf>
    <xf numFmtId="4" fontId="0" fillId="0" borderId="0" xfId="0" applyNumberFormat="1" applyFont="1" applyAlignment="1">
      <alignment horizontal="right" wrapText="1"/>
    </xf>
    <xf numFmtId="165" fontId="18" fillId="0" borderId="0" xfId="0" applyNumberFormat="1" applyFont="1" applyBorder="1"/>
    <xf numFmtId="49" fontId="0" fillId="0" borderId="0" xfId="0" applyNumberFormat="1" applyFont="1" applyAlignment="1">
      <alignment vertical="top" wrapText="1"/>
    </xf>
    <xf numFmtId="4" fontId="20" fillId="0" borderId="0" xfId="0" applyNumberFormat="1" applyFont="1" applyAlignment="1">
      <alignment horizontal="right" wrapText="1"/>
    </xf>
    <xf numFmtId="0" fontId="20" fillId="0" borderId="0" xfId="0" applyFont="1" applyBorder="1"/>
    <xf numFmtId="165" fontId="21" fillId="0" borderId="0" xfId="0" applyNumberFormat="1" applyFont="1" applyBorder="1"/>
    <xf numFmtId="0" fontId="0" fillId="0" borderId="0" xfId="0" applyFont="1"/>
    <xf numFmtId="0" fontId="0" fillId="0" borderId="0" xfId="0" applyFont="1" applyBorder="1" applyAlignment="1"/>
    <xf numFmtId="0" fontId="17" fillId="0" borderId="0" xfId="0" applyNumberFormat="1" applyFont="1" applyAlignment="1">
      <alignment vertical="top"/>
    </xf>
    <xf numFmtId="0" fontId="19" fillId="0" borderId="0" xfId="0" applyNumberFormat="1" applyFont="1" applyAlignment="1">
      <alignment vertical="top"/>
    </xf>
    <xf numFmtId="0" fontId="0" fillId="0" borderId="0" xfId="0" applyFont="1" applyAlignment="1">
      <alignment vertical="top"/>
    </xf>
    <xf numFmtId="49" fontId="19" fillId="0" borderId="44" xfId="0" applyNumberFormat="1" applyFont="1" applyBorder="1" applyAlignment="1">
      <alignment vertical="top"/>
    </xf>
    <xf numFmtId="0" fontId="23" fillId="0" borderId="44" xfId="0" applyFont="1" applyBorder="1" applyAlignment="1">
      <alignment horizontal="right"/>
    </xf>
    <xf numFmtId="4" fontId="23" fillId="0" borderId="44" xfId="0" applyNumberFormat="1" applyFont="1" applyBorder="1"/>
    <xf numFmtId="0" fontId="23" fillId="0" borderId="0" xfId="0" applyFont="1" applyBorder="1"/>
    <xf numFmtId="49" fontId="17" fillId="0" borderId="44" xfId="0" applyNumberFormat="1" applyFont="1" applyBorder="1" applyAlignment="1">
      <alignment vertical="top"/>
    </xf>
    <xf numFmtId="0" fontId="16" fillId="0" borderId="44" xfId="0" applyFont="1" applyBorder="1" applyAlignment="1">
      <alignment horizontal="right"/>
    </xf>
    <xf numFmtId="2" fontId="16" fillId="0" borderId="44" xfId="0" applyNumberFormat="1" applyFont="1" applyBorder="1" applyAlignment="1">
      <alignment horizontal="right"/>
    </xf>
    <xf numFmtId="0" fontId="16" fillId="0" borderId="0" xfId="0" applyFont="1" applyBorder="1"/>
    <xf numFmtId="165" fontId="18" fillId="0" borderId="0" xfId="0" applyNumberFormat="1" applyFont="1" applyBorder="1" applyAlignment="1"/>
    <xf numFmtId="167" fontId="0" fillId="0" borderId="0" xfId="0" applyNumberFormat="1" applyFont="1" applyBorder="1" applyAlignment="1">
      <alignment wrapText="1"/>
    </xf>
    <xf numFmtId="49" fontId="17" fillId="0" borderId="45" xfId="0" applyNumberFormat="1" applyFont="1" applyBorder="1" applyAlignment="1">
      <alignment vertical="top"/>
    </xf>
    <xf numFmtId="0" fontId="16" fillId="0" borderId="45" xfId="0" applyFont="1" applyBorder="1" applyAlignment="1">
      <alignment horizontal="right"/>
    </xf>
    <xf numFmtId="4" fontId="16" fillId="0" borderId="45" xfId="0" applyNumberFormat="1" applyFont="1" applyBorder="1"/>
    <xf numFmtId="0" fontId="0" fillId="0" borderId="0" xfId="0" applyFont="1" applyBorder="1" applyAlignment="1">
      <alignment vertical="top"/>
    </xf>
    <xf numFmtId="49" fontId="0" fillId="0" borderId="0" xfId="0" applyNumberFormat="1" applyFont="1" applyBorder="1" applyAlignment="1">
      <alignment horizontal="right" wrapText="1"/>
    </xf>
    <xf numFmtId="4" fontId="0" fillId="0" borderId="0" xfId="0" applyNumberFormat="1" applyFont="1" applyBorder="1" applyAlignment="1">
      <alignment horizontal="right" wrapText="1"/>
    </xf>
    <xf numFmtId="0" fontId="16" fillId="0" borderId="0" xfId="0" applyFont="1" applyBorder="1" applyAlignment="1">
      <alignment horizontal="right"/>
    </xf>
    <xf numFmtId="4" fontId="16" fillId="0" borderId="0" xfId="0" applyNumberFormat="1" applyFont="1" applyBorder="1"/>
    <xf numFmtId="49" fontId="17" fillId="0" borderId="0" xfId="0" applyNumberFormat="1" applyFont="1" applyBorder="1" applyAlignment="1">
      <alignment vertical="top"/>
    </xf>
    <xf numFmtId="0" fontId="23" fillId="0" borderId="0" xfId="0" applyFont="1" applyBorder="1" applyAlignment="1"/>
    <xf numFmtId="0" fontId="16" fillId="0" borderId="0" xfId="0" applyFont="1" applyBorder="1" applyAlignment="1"/>
    <xf numFmtId="2" fontId="16" fillId="0" borderId="0" xfId="0" applyNumberFormat="1" applyFont="1" applyBorder="1" applyAlignment="1">
      <alignment horizontal="right"/>
    </xf>
    <xf numFmtId="49" fontId="17" fillId="0" borderId="0" xfId="0" applyNumberFormat="1" applyFont="1" applyAlignment="1">
      <alignment horizontal="center" vertical="top"/>
    </xf>
    <xf numFmtId="49" fontId="17" fillId="0" borderId="44" xfId="0" applyNumberFormat="1" applyFont="1" applyBorder="1" applyAlignment="1">
      <alignment horizontal="left" vertical="center"/>
    </xf>
    <xf numFmtId="168" fontId="18" fillId="0" borderId="0" xfId="0" applyNumberFormat="1" applyFont="1" applyBorder="1"/>
    <xf numFmtId="49" fontId="16" fillId="0" borderId="0" xfId="0" applyNumberFormat="1" applyFont="1" applyAlignment="1">
      <alignment horizontal="left" vertical="top" wrapText="1"/>
    </xf>
    <xf numFmtId="168" fontId="18" fillId="0" borderId="44" xfId="0" applyNumberFormat="1" applyFont="1" applyBorder="1"/>
    <xf numFmtId="168" fontId="18" fillId="0" borderId="45" xfId="0" applyNumberFormat="1" applyFont="1" applyBorder="1"/>
    <xf numFmtId="49" fontId="0" fillId="0" borderId="0" xfId="0" applyNumberFormat="1" applyFont="1" applyAlignment="1">
      <alignment horizontal="left" vertical="top"/>
    </xf>
    <xf numFmtId="49" fontId="15" fillId="0" borderId="45" xfId="0" applyNumberFormat="1" applyFont="1" applyBorder="1" applyAlignment="1">
      <alignment horizontal="left" vertical="center"/>
    </xf>
    <xf numFmtId="0" fontId="0" fillId="0" borderId="46" xfId="0" applyFont="1" applyBorder="1" applyAlignment="1">
      <alignment horizontal="center" vertical="center" wrapText="1"/>
    </xf>
    <xf numFmtId="0" fontId="0" fillId="0" borderId="3" xfId="0" applyBorder="1" applyAlignment="1">
      <alignment horizontal="left" vertical="top" wrapText="1"/>
    </xf>
    <xf numFmtId="4" fontId="0" fillId="0" borderId="27" xfId="0" applyNumberFormat="1" applyBorder="1" applyAlignment="1">
      <alignment horizontal="center"/>
    </xf>
    <xf numFmtId="4" fontId="0" fillId="0" borderId="33" xfId="0" applyNumberFormat="1" applyBorder="1" applyAlignment="1">
      <alignment horizontal="center"/>
    </xf>
    <xf numFmtId="0" fontId="0" fillId="0" borderId="16" xfId="0" applyBorder="1" applyAlignment="1">
      <alignment horizontal="left" vertical="top"/>
    </xf>
    <xf numFmtId="0" fontId="0" fillId="0" borderId="47" xfId="0" applyBorder="1" applyAlignment="1">
      <alignment horizontal="center" vertical="top"/>
    </xf>
    <xf numFmtId="0" fontId="0" fillId="0" borderId="39" xfId="0" applyBorder="1" applyAlignment="1">
      <alignment horizontal="center" vertical="top"/>
    </xf>
    <xf numFmtId="0" fontId="0" fillId="0" borderId="7" xfId="0" applyNumberFormat="1" applyFont="1" applyBorder="1" applyAlignment="1">
      <alignment vertical="top" wrapText="1"/>
    </xf>
    <xf numFmtId="4" fontId="30" fillId="0" borderId="25" xfId="0" applyNumberFormat="1" applyFont="1" applyBorder="1" applyAlignment="1">
      <alignment horizontal="center"/>
    </xf>
    <xf numFmtId="4" fontId="30" fillId="0" borderId="35" xfId="0" applyNumberFormat="1" applyFont="1" applyBorder="1" applyAlignment="1">
      <alignment horizontal="center"/>
    </xf>
    <xf numFmtId="4" fontId="0" fillId="0" borderId="28" xfId="0" applyNumberFormat="1" applyBorder="1" applyAlignment="1">
      <alignment horizontal="center"/>
    </xf>
    <xf numFmtId="0" fontId="0" fillId="0" borderId="16" xfId="0" applyBorder="1" applyAlignment="1">
      <alignment vertical="top" wrapText="1"/>
    </xf>
    <xf numFmtId="0" fontId="0" fillId="0" borderId="16" xfId="0" applyFill="1" applyBorder="1" applyAlignment="1">
      <alignment vertical="top" wrapText="1"/>
    </xf>
    <xf numFmtId="0" fontId="0" fillId="0" borderId="3" xfId="0" applyFill="1" applyBorder="1" applyAlignment="1">
      <alignment vertical="top" wrapText="1"/>
    </xf>
    <xf numFmtId="0" fontId="6" fillId="0" borderId="0" xfId="0" applyFont="1" applyBorder="1" applyAlignment="1">
      <alignment horizontal="center"/>
    </xf>
    <xf numFmtId="0" fontId="6" fillId="0" borderId="0" xfId="0" applyFont="1" applyBorder="1"/>
    <xf numFmtId="0" fontId="6" fillId="0" borderId="16" xfId="0" applyFont="1" applyBorder="1" applyAlignment="1">
      <alignment horizontal="center"/>
    </xf>
    <xf numFmtId="0" fontId="6" fillId="0" borderId="16" xfId="0" applyFont="1" applyBorder="1"/>
    <xf numFmtId="0" fontId="40" fillId="0" borderId="0" xfId="0" applyFont="1" applyAlignment="1"/>
    <xf numFmtId="0" fontId="4" fillId="0" borderId="0" xfId="0" applyFont="1" applyBorder="1" applyAlignment="1">
      <alignment horizontal="left"/>
    </xf>
    <xf numFmtId="0" fontId="0" fillId="0" borderId="39" xfId="0" applyBorder="1"/>
    <xf numFmtId="0" fontId="40" fillId="0" borderId="0" xfId="0" applyFont="1" applyBorder="1" applyAlignment="1"/>
    <xf numFmtId="0" fontId="40" fillId="0" borderId="48" xfId="0" applyFont="1" applyBorder="1" applyAlignment="1"/>
    <xf numFmtId="4" fontId="6" fillId="0" borderId="48" xfId="0" applyNumberFormat="1" applyFont="1" applyBorder="1" applyAlignment="1">
      <alignment horizontal="center"/>
    </xf>
    <xf numFmtId="0" fontId="0" fillId="0" borderId="2" xfId="0" applyBorder="1"/>
    <xf numFmtId="4" fontId="6" fillId="0" borderId="51" xfId="0" applyNumberFormat="1" applyFont="1" applyBorder="1" applyAlignment="1">
      <alignment horizontal="center"/>
    </xf>
    <xf numFmtId="0" fontId="4" fillId="0" borderId="52" xfId="0" applyFont="1" applyBorder="1" applyAlignment="1">
      <alignment horizontal="left" vertical="top" wrapText="1"/>
    </xf>
    <xf numFmtId="0" fontId="0" fillId="0" borderId="52" xfId="0" applyBorder="1"/>
    <xf numFmtId="4" fontId="33" fillId="0" borderId="53" xfId="0" applyNumberFormat="1" applyFont="1" applyBorder="1" applyAlignment="1">
      <alignment horizontal="center"/>
    </xf>
    <xf numFmtId="0" fontId="0" fillId="0" borderId="47" xfId="0" applyBorder="1" applyAlignment="1">
      <alignment horizontal="right" vertical="top"/>
    </xf>
    <xf numFmtId="0" fontId="0" fillId="0" borderId="7" xfId="0" applyBorder="1" applyAlignment="1">
      <alignment horizontal="left" vertical="top" wrapText="1"/>
    </xf>
    <xf numFmtId="4" fontId="33" fillId="0" borderId="41" xfId="0" applyNumberFormat="1" applyFont="1" applyBorder="1" applyAlignment="1">
      <alignment horizontal="center"/>
    </xf>
    <xf numFmtId="0" fontId="0" fillId="0" borderId="12" xfId="0" applyBorder="1" applyAlignment="1">
      <alignment horizontal="center" vertical="top"/>
    </xf>
    <xf numFmtId="0" fontId="0" fillId="0" borderId="3" xfId="0" applyNumberFormat="1" applyFont="1" applyBorder="1" applyAlignment="1">
      <alignment vertical="top" wrapText="1"/>
    </xf>
    <xf numFmtId="0" fontId="0" fillId="0" borderId="54" xfId="0" applyBorder="1" applyAlignment="1">
      <alignment horizontal="center" vertical="top"/>
    </xf>
    <xf numFmtId="0" fontId="0" fillId="0" borderId="3" xfId="0" applyFont="1" applyBorder="1" applyAlignment="1">
      <alignment horizontal="left" vertical="top" wrapText="1"/>
    </xf>
    <xf numFmtId="0" fontId="0" fillId="0" borderId="17" xfId="0" applyFont="1" applyFill="1" applyBorder="1" applyAlignment="1">
      <alignment vertical="top" wrapText="1"/>
    </xf>
    <xf numFmtId="0" fontId="0" fillId="0" borderId="19" xfId="0" applyBorder="1" applyAlignment="1">
      <alignment horizontal="left" vertical="top" wrapText="1"/>
    </xf>
    <xf numFmtId="4" fontId="4" fillId="0" borderId="26" xfId="0" applyNumberFormat="1" applyFont="1" applyBorder="1" applyAlignment="1">
      <alignment horizontal="center"/>
    </xf>
    <xf numFmtId="0" fontId="4" fillId="0" borderId="55" xfId="0" applyFont="1" applyBorder="1" applyAlignment="1">
      <alignment horizontal="center"/>
    </xf>
    <xf numFmtId="0" fontId="34" fillId="0" borderId="7" xfId="0" applyFont="1" applyBorder="1" applyAlignment="1">
      <alignment horizontal="left" vertical="top" wrapText="1"/>
    </xf>
    <xf numFmtId="0" fontId="0" fillId="0" borderId="0" xfId="0" applyBorder="1" applyAlignment="1">
      <alignment horizontal="left" vertical="top" wrapText="1"/>
    </xf>
    <xf numFmtId="0" fontId="31" fillId="0" borderId="0" xfId="0" applyFont="1" applyBorder="1" applyAlignment="1"/>
    <xf numFmtId="0" fontId="32" fillId="0" borderId="0" xfId="0" applyFont="1" applyBorder="1" applyAlignment="1"/>
    <xf numFmtId="4" fontId="0" fillId="0" borderId="0" xfId="0" applyNumberFormat="1"/>
    <xf numFmtId="4" fontId="0" fillId="0" borderId="0" xfId="0" applyNumberFormat="1" applyAlignment="1">
      <alignment horizontal="center"/>
    </xf>
    <xf numFmtId="0" fontId="6" fillId="0" borderId="52" xfId="0" applyFont="1" applyBorder="1" applyAlignment="1">
      <alignment horizontal="center"/>
    </xf>
    <xf numFmtId="0" fontId="6" fillId="0" borderId="52" xfId="0" applyFont="1" applyBorder="1"/>
    <xf numFmtId="4" fontId="6" fillId="0" borderId="52" xfId="0" applyNumberFormat="1" applyFont="1" applyBorder="1"/>
    <xf numFmtId="4" fontId="6" fillId="0" borderId="52" xfId="0" applyNumberFormat="1" applyFont="1" applyBorder="1" applyAlignment="1">
      <alignment horizontal="center"/>
    </xf>
    <xf numFmtId="0" fontId="30" fillId="0" borderId="22" xfId="0" applyFont="1" applyBorder="1" applyAlignment="1">
      <alignment horizontal="center"/>
    </xf>
    <xf numFmtId="4" fontId="6" fillId="0" borderId="41" xfId="0" applyNumberFormat="1" applyFont="1" applyBorder="1" applyAlignment="1">
      <alignment horizontal="center"/>
    </xf>
    <xf numFmtId="0" fontId="0" fillId="0" borderId="0" xfId="0" applyBorder="1" applyAlignment="1">
      <alignment horizontal="center" vertical="top"/>
    </xf>
    <xf numFmtId="0" fontId="6" fillId="0" borderId="0" xfId="0" applyFont="1" applyBorder="1" applyAlignment="1">
      <alignment vertical="top" wrapText="1"/>
    </xf>
    <xf numFmtId="0" fontId="31" fillId="0" borderId="14" xfId="0" applyFont="1" applyBorder="1" applyAlignment="1"/>
    <xf numFmtId="2" fontId="4" fillId="0" borderId="5" xfId="0" applyNumberFormat="1" applyFont="1" applyBorder="1" applyAlignment="1">
      <alignment horizontal="center"/>
    </xf>
    <xf numFmtId="4" fontId="4" fillId="0" borderId="5" xfId="0" applyNumberFormat="1" applyFont="1" applyBorder="1" applyAlignment="1">
      <alignment horizontal="center"/>
    </xf>
    <xf numFmtId="4" fontId="4" fillId="0" borderId="28" xfId="0" applyNumberFormat="1" applyFont="1" applyBorder="1" applyAlignment="1">
      <alignment horizontal="center"/>
    </xf>
    <xf numFmtId="2" fontId="4" fillId="0" borderId="7" xfId="0" applyNumberFormat="1" applyFont="1" applyBorder="1" applyAlignment="1">
      <alignment horizontal="center"/>
    </xf>
    <xf numFmtId="4" fontId="4" fillId="0" borderId="7" xfId="0" applyNumberFormat="1" applyFont="1" applyBorder="1" applyAlignment="1">
      <alignment horizontal="center"/>
    </xf>
    <xf numFmtId="0" fontId="0" fillId="0" borderId="39" xfId="0" applyBorder="1" applyAlignment="1">
      <alignment horizontal="right" vertical="top"/>
    </xf>
    <xf numFmtId="0" fontId="0" fillId="0" borderId="30" xfId="0" applyNumberFormat="1" applyFont="1" applyBorder="1" applyAlignment="1">
      <alignment horizontal="left" vertical="top" wrapText="1"/>
    </xf>
    <xf numFmtId="0" fontId="0" fillId="0" borderId="30" xfId="0" applyFont="1" applyBorder="1" applyAlignment="1">
      <alignment horizontal="center"/>
    </xf>
    <xf numFmtId="4" fontId="44" fillId="0" borderId="30" xfId="0" applyNumberFormat="1" applyFont="1" applyBorder="1" applyAlignment="1">
      <alignment horizontal="center"/>
    </xf>
    <xf numFmtId="4" fontId="0" fillId="0" borderId="30" xfId="0" applyNumberFormat="1" applyFont="1" applyBorder="1" applyAlignment="1">
      <alignment horizontal="center"/>
    </xf>
    <xf numFmtId="4" fontId="0" fillId="0" borderId="25" xfId="0" applyNumberFormat="1" applyFont="1" applyBorder="1" applyAlignment="1">
      <alignment horizontal="center"/>
    </xf>
    <xf numFmtId="0" fontId="6" fillId="0" borderId="22" xfId="0" applyFont="1" applyBorder="1" applyAlignment="1">
      <alignment horizontal="center"/>
    </xf>
    <xf numFmtId="0" fontId="6" fillId="0" borderId="41" xfId="0" applyFont="1" applyBorder="1" applyAlignment="1">
      <alignment horizontal="center"/>
    </xf>
    <xf numFmtId="0" fontId="0" fillId="0" borderId="22" xfId="0" applyBorder="1"/>
    <xf numFmtId="16" fontId="0" fillId="0" borderId="23" xfId="0" applyNumberFormat="1" applyBorder="1" applyAlignment="1">
      <alignment horizontal="center" vertical="top"/>
    </xf>
    <xf numFmtId="0" fontId="0" fillId="0" borderId="29" xfId="0" applyBorder="1" applyAlignment="1">
      <alignment vertical="top" wrapText="1"/>
    </xf>
    <xf numFmtId="0" fontId="0" fillId="0" borderId="29" xfId="0" applyBorder="1" applyAlignment="1">
      <alignment horizontal="center"/>
    </xf>
    <xf numFmtId="4" fontId="34" fillId="0" borderId="29" xfId="0" applyNumberFormat="1" applyFont="1" applyBorder="1" applyAlignment="1">
      <alignment horizontal="center"/>
    </xf>
    <xf numFmtId="4" fontId="0" fillId="0" borderId="29" xfId="0" applyNumberFormat="1" applyBorder="1" applyAlignment="1">
      <alignment horizontal="center"/>
    </xf>
    <xf numFmtId="4" fontId="0" fillId="0" borderId="57" xfId="0" applyNumberFormat="1" applyBorder="1" applyAlignment="1">
      <alignment horizontal="center"/>
    </xf>
    <xf numFmtId="0" fontId="36" fillId="0" borderId="4" xfId="0" applyFont="1" applyBorder="1" applyAlignment="1">
      <alignment vertical="top" wrapText="1"/>
    </xf>
    <xf numFmtId="0" fontId="6" fillId="0" borderId="4" xfId="0" applyFont="1" applyBorder="1"/>
    <xf numFmtId="0" fontId="6" fillId="0" borderId="4" xfId="0" applyFont="1" applyBorder="1" applyAlignment="1">
      <alignment horizontal="center"/>
    </xf>
    <xf numFmtId="4" fontId="6" fillId="0" borderId="32" xfId="0" applyNumberFormat="1" applyFont="1" applyBorder="1" applyAlignment="1">
      <alignment horizontal="center"/>
    </xf>
    <xf numFmtId="0" fontId="0" fillId="0" borderId="13" xfId="0" applyBorder="1"/>
    <xf numFmtId="0" fontId="36" fillId="0" borderId="8" xfId="0" applyFont="1" applyBorder="1" applyAlignment="1">
      <alignment vertical="top" wrapText="1"/>
    </xf>
    <xf numFmtId="0" fontId="6" fillId="0" borderId="8" xfId="0" applyFont="1" applyBorder="1"/>
    <xf numFmtId="0" fontId="6" fillId="0" borderId="8" xfId="0" applyFont="1" applyBorder="1" applyAlignment="1">
      <alignment horizontal="center"/>
    </xf>
    <xf numFmtId="4" fontId="6" fillId="0" borderId="27" xfId="0" applyNumberFormat="1" applyFont="1" applyBorder="1" applyAlignment="1">
      <alignment horizontal="center"/>
    </xf>
    <xf numFmtId="0" fontId="0" fillId="0" borderId="14" xfId="0" applyBorder="1"/>
    <xf numFmtId="0" fontId="36" fillId="0" borderId="5" xfId="0" applyFont="1" applyBorder="1" applyAlignment="1">
      <alignment vertical="top" wrapText="1"/>
    </xf>
    <xf numFmtId="0" fontId="27" fillId="0" borderId="8" xfId="0" applyFont="1" applyBorder="1" applyAlignment="1">
      <alignment vertical="top" wrapText="1"/>
    </xf>
    <xf numFmtId="0" fontId="0" fillId="0" borderId="58" xfId="0" applyBorder="1" applyAlignment="1">
      <alignment horizontal="right" vertical="top"/>
    </xf>
    <xf numFmtId="0" fontId="27" fillId="0" borderId="59" xfId="0" applyFont="1" applyBorder="1" applyAlignment="1">
      <alignment vertical="top" wrapText="1"/>
    </xf>
    <xf numFmtId="0" fontId="4" fillId="0" borderId="59" xfId="0" applyFont="1" applyBorder="1" applyAlignment="1">
      <alignment horizontal="center"/>
    </xf>
    <xf numFmtId="0" fontId="7" fillId="0" borderId="0" xfId="0" applyFont="1" applyAlignment="1">
      <alignment horizontal="center"/>
    </xf>
    <xf numFmtId="0" fontId="7" fillId="0" borderId="0" xfId="0" applyFont="1" applyAlignment="1">
      <alignment horizontal="left"/>
    </xf>
    <xf numFmtId="0" fontId="7" fillId="0" borderId="0" xfId="0" applyFont="1" applyAlignment="1">
      <alignment horizontal="left" wrapText="1"/>
    </xf>
    <xf numFmtId="0" fontId="0" fillId="0" borderId="0" xfId="0" applyAlignment="1">
      <alignment wrapText="1"/>
    </xf>
    <xf numFmtId="0" fontId="4" fillId="0" borderId="11" xfId="0" applyFont="1" applyBorder="1" applyAlignment="1">
      <alignment horizontal="center" vertical="top"/>
    </xf>
    <xf numFmtId="0" fontId="4" fillId="0" borderId="6" xfId="0" applyFont="1" applyBorder="1" applyAlignment="1">
      <alignment horizontal="left" vertical="top" wrapText="1"/>
    </xf>
    <xf numFmtId="4" fontId="0" fillId="0" borderId="31" xfId="0" applyNumberFormat="1" applyBorder="1" applyAlignment="1">
      <alignment horizontal="center"/>
    </xf>
    <xf numFmtId="16" fontId="0" fillId="0" borderId="15" xfId="0" applyNumberFormat="1" applyBorder="1" applyAlignment="1">
      <alignment horizontal="center" vertical="top"/>
    </xf>
    <xf numFmtId="16" fontId="0" fillId="0" borderId="12" xfId="0" applyNumberFormat="1" applyBorder="1" applyAlignment="1">
      <alignment horizontal="center" vertical="top"/>
    </xf>
    <xf numFmtId="4" fontId="34" fillId="0" borderId="3" xfId="0" applyNumberFormat="1" applyFont="1" applyBorder="1" applyAlignment="1">
      <alignment horizontal="center"/>
    </xf>
    <xf numFmtId="4" fontId="4" fillId="0" borderId="3" xfId="0" applyNumberFormat="1" applyFont="1" applyBorder="1" applyAlignment="1">
      <alignment horizontal="center"/>
    </xf>
    <xf numFmtId="0" fontId="0" fillId="0" borderId="13" xfId="0" applyNumberFormat="1" applyFill="1" applyBorder="1" applyAlignment="1">
      <alignment horizontal="right" vertical="top"/>
    </xf>
    <xf numFmtId="2" fontId="4" fillId="0" borderId="8" xfId="0" applyNumberFormat="1" applyFont="1" applyBorder="1" applyAlignment="1">
      <alignment horizontal="center"/>
    </xf>
    <xf numFmtId="4" fontId="4" fillId="0" borderId="8" xfId="0" applyNumberFormat="1" applyFont="1" applyBorder="1" applyAlignment="1">
      <alignment horizontal="center"/>
    </xf>
    <xf numFmtId="4" fontId="4" fillId="0" borderId="27" xfId="0" applyNumberFormat="1" applyFont="1" applyBorder="1" applyAlignment="1">
      <alignment horizontal="center"/>
    </xf>
    <xf numFmtId="0" fontId="4" fillId="0" borderId="6" xfId="0" applyFont="1" applyBorder="1" applyAlignment="1">
      <alignment vertical="top" wrapText="1"/>
    </xf>
    <xf numFmtId="2" fontId="4" fillId="0" borderId="6" xfId="0" applyNumberFormat="1" applyFont="1" applyBorder="1" applyAlignment="1">
      <alignment horizontal="center"/>
    </xf>
    <xf numFmtId="4" fontId="4" fillId="0" borderId="6" xfId="0" applyNumberFormat="1" applyFont="1" applyBorder="1" applyAlignment="1">
      <alignment horizontal="center"/>
    </xf>
    <xf numFmtId="4" fontId="4" fillId="0" borderId="31" xfId="0" applyNumberFormat="1" applyFont="1" applyBorder="1" applyAlignment="1">
      <alignment horizontal="center"/>
    </xf>
    <xf numFmtId="0" fontId="4" fillId="0" borderId="61" xfId="0" applyFont="1" applyBorder="1" applyAlignment="1">
      <alignment horizontal="center"/>
    </xf>
    <xf numFmtId="0" fontId="27"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3" xfId="0" applyFont="1" applyBorder="1"/>
    <xf numFmtId="4" fontId="4" fillId="0" borderId="62" xfId="0" applyNumberFormat="1" applyFont="1" applyBorder="1" applyAlignment="1">
      <alignment horizontal="center"/>
    </xf>
    <xf numFmtId="0" fontId="17" fillId="0" borderId="46" xfId="0" applyNumberFormat="1" applyFont="1" applyBorder="1" applyAlignment="1">
      <alignment horizontal="center" vertical="top" wrapText="1"/>
    </xf>
    <xf numFmtId="2" fontId="0" fillId="0" borderId="46" xfId="0" applyNumberFormat="1" applyFont="1" applyBorder="1" applyAlignment="1">
      <alignment horizontal="right" vertical="center" wrapText="1"/>
    </xf>
    <xf numFmtId="0" fontId="17" fillId="0" borderId="0" xfId="0" applyNumberFormat="1" applyFont="1" applyBorder="1" applyAlignment="1">
      <alignment horizontal="center" vertical="top"/>
    </xf>
    <xf numFmtId="0" fontId="0" fillId="0" borderId="0" xfId="0" applyFont="1" applyBorder="1" applyAlignment="1">
      <alignment horizontal="right"/>
    </xf>
    <xf numFmtId="2" fontId="0" fillId="0" borderId="0" xfId="0" applyNumberFormat="1" applyFont="1" applyBorder="1" applyAlignment="1">
      <alignment horizontal="right"/>
    </xf>
    <xf numFmtId="165" fontId="0" fillId="0" borderId="0" xfId="0" applyNumberFormat="1" applyFont="1" applyBorder="1"/>
    <xf numFmtId="0" fontId="15" fillId="0" borderId="0" xfId="0" applyNumberFormat="1" applyFont="1" applyAlignment="1">
      <alignment horizontal="center" vertical="top" wrapText="1"/>
    </xf>
    <xf numFmtId="49" fontId="16" fillId="0" borderId="0" xfId="0" applyNumberFormat="1" applyFont="1" applyAlignment="1">
      <alignment vertical="top" wrapText="1"/>
    </xf>
    <xf numFmtId="49" fontId="0" fillId="0" borderId="0" xfId="0" applyNumberFormat="1" applyFont="1" applyAlignment="1">
      <alignment horizontal="right" vertical="top" wrapText="1"/>
    </xf>
    <xf numFmtId="2" fontId="0" fillId="0" borderId="0" xfId="0" applyNumberFormat="1" applyFont="1" applyAlignment="1">
      <alignment horizontal="right" vertical="top" wrapText="1"/>
    </xf>
    <xf numFmtId="49" fontId="0" fillId="0" borderId="0" xfId="0" applyNumberFormat="1" applyFont="1" applyAlignment="1">
      <alignment horizontal="center" vertical="top" wrapText="1"/>
    </xf>
    <xf numFmtId="0" fontId="0" fillId="0" borderId="0" xfId="0" applyFont="1" applyAlignment="1">
      <alignment vertical="top" wrapText="1"/>
    </xf>
    <xf numFmtId="0" fontId="0" fillId="0" borderId="0" xfId="0" applyFont="1" applyAlignment="1">
      <alignment horizontal="right"/>
    </xf>
    <xf numFmtId="2" fontId="0" fillId="0" borderId="0" xfId="0" applyNumberFormat="1" applyFont="1" applyAlignment="1">
      <alignment horizontal="right"/>
    </xf>
    <xf numFmtId="165" fontId="0" fillId="0" borderId="0" xfId="0" applyNumberFormat="1" applyFont="1" applyAlignment="1">
      <alignment horizontal="right"/>
    </xf>
    <xf numFmtId="2" fontId="0" fillId="0" borderId="0" xfId="0" applyNumberFormat="1" applyFont="1" applyAlignment="1">
      <alignment horizontal="right" wrapText="1"/>
    </xf>
    <xf numFmtId="0" fontId="19" fillId="0" borderId="0" xfId="0" applyNumberFormat="1" applyFont="1" applyAlignment="1">
      <alignment horizontal="center" vertical="top"/>
    </xf>
    <xf numFmtId="0" fontId="20" fillId="0" borderId="0" xfId="0" applyNumberFormat="1" applyFont="1" applyAlignment="1">
      <alignment vertical="top" wrapText="1"/>
    </xf>
    <xf numFmtId="49" fontId="20" fillId="0" borderId="0" xfId="0" applyNumberFormat="1" applyFont="1" applyAlignment="1">
      <alignment horizontal="right" wrapText="1"/>
    </xf>
    <xf numFmtId="0" fontId="20" fillId="0" borderId="0" xfId="0" applyFont="1"/>
    <xf numFmtId="49" fontId="20" fillId="0" borderId="0" xfId="0" applyNumberFormat="1" applyFont="1" applyAlignment="1">
      <alignment vertical="top" wrapText="1"/>
    </xf>
    <xf numFmtId="2" fontId="20" fillId="0" borderId="0" xfId="0" applyNumberFormat="1" applyFont="1" applyAlignment="1">
      <alignment horizontal="right" wrapText="1"/>
    </xf>
    <xf numFmtId="0" fontId="0" fillId="0" borderId="0" xfId="0" applyNumberFormat="1" applyFont="1" applyAlignment="1">
      <alignment vertical="top" wrapText="1"/>
    </xf>
    <xf numFmtId="0" fontId="17" fillId="0" borderId="0" xfId="0" applyNumberFormat="1" applyFont="1" applyAlignment="1"/>
    <xf numFmtId="2" fontId="0" fillId="0" borderId="0" xfId="0" applyNumberFormat="1" applyFont="1" applyAlignment="1">
      <alignment wrapText="1"/>
    </xf>
    <xf numFmtId="0" fontId="0" fillId="0" borderId="0" xfId="0" applyFont="1" applyAlignment="1"/>
    <xf numFmtId="2" fontId="0" fillId="0" borderId="0" xfId="0" applyNumberFormat="1" applyFont="1" applyAlignment="1">
      <alignment vertical="top" wrapText="1"/>
    </xf>
    <xf numFmtId="0" fontId="0" fillId="0" borderId="0" xfId="0" applyNumberFormat="1" applyFont="1" applyAlignment="1">
      <alignment vertical="center"/>
    </xf>
    <xf numFmtId="4" fontId="0" fillId="0" borderId="0" xfId="0" applyNumberFormat="1" applyFont="1" applyAlignment="1">
      <alignment horizontal="center"/>
    </xf>
    <xf numFmtId="0" fontId="20" fillId="0" borderId="0" xfId="0" applyFont="1" applyAlignment="1">
      <alignment vertical="top" wrapText="1"/>
    </xf>
    <xf numFmtId="0" fontId="20" fillId="0" borderId="0" xfId="0" applyFont="1" applyAlignment="1">
      <alignment vertical="top"/>
    </xf>
    <xf numFmtId="0" fontId="45" fillId="0" borderId="0" xfId="0" applyNumberFormat="1" applyFont="1" applyAlignment="1">
      <alignment vertical="top"/>
    </xf>
    <xf numFmtId="49" fontId="24" fillId="0" borderId="0" xfId="0" applyNumberFormat="1" applyFont="1" applyBorder="1" applyAlignment="1">
      <alignment vertical="top" wrapText="1"/>
    </xf>
    <xf numFmtId="49" fontId="24" fillId="0" borderId="0" xfId="0" applyNumberFormat="1" applyFont="1" applyBorder="1" applyAlignment="1">
      <alignment horizontal="right" wrapText="1"/>
    </xf>
    <xf numFmtId="4" fontId="24" fillId="0" borderId="0" xfId="0" applyNumberFormat="1" applyFont="1" applyBorder="1" applyAlignment="1">
      <alignment horizontal="right" wrapText="1"/>
    </xf>
    <xf numFmtId="4" fontId="24" fillId="0" borderId="0" xfId="0" applyNumberFormat="1" applyFont="1" applyAlignment="1">
      <alignment horizontal="right" wrapText="1"/>
    </xf>
    <xf numFmtId="49" fontId="20" fillId="0" borderId="0" xfId="0" applyNumberFormat="1" applyFont="1" applyAlignment="1">
      <alignment horizontal="left" vertical="top" wrapText="1"/>
    </xf>
    <xf numFmtId="49" fontId="0" fillId="0" borderId="0" xfId="0" applyNumberFormat="1" applyFont="1" applyAlignment="1">
      <alignment wrapText="1"/>
    </xf>
    <xf numFmtId="49" fontId="0" fillId="0" borderId="0" xfId="0" applyNumberFormat="1" applyAlignment="1">
      <alignment horizontal="right" wrapText="1"/>
    </xf>
    <xf numFmtId="4" fontId="0" fillId="0" borderId="0" xfId="0" applyNumberFormat="1" applyAlignment="1">
      <alignment horizontal="right" wrapText="1"/>
    </xf>
    <xf numFmtId="0" fontId="24" fillId="0" borderId="0" xfId="0" applyFont="1" applyAlignment="1">
      <alignment vertical="top"/>
    </xf>
    <xf numFmtId="49" fontId="24" fillId="0" borderId="0" xfId="0" applyNumberFormat="1" applyFont="1" applyAlignment="1">
      <alignment horizontal="right" wrapText="1"/>
    </xf>
    <xf numFmtId="0" fontId="24" fillId="0" borderId="0" xfId="0" applyFont="1" applyBorder="1"/>
    <xf numFmtId="0" fontId="24" fillId="0" borderId="0" xfId="0" applyFont="1"/>
    <xf numFmtId="49" fontId="24" fillId="0" borderId="0" xfId="0" applyNumberFormat="1" applyFont="1" applyAlignment="1">
      <alignment vertical="top"/>
    </xf>
    <xf numFmtId="49" fontId="20" fillId="0" borderId="0" xfId="0" applyNumberFormat="1" applyFont="1" applyAlignment="1">
      <alignment vertical="top"/>
    </xf>
    <xf numFmtId="0" fontId="0" fillId="0" borderId="0" xfId="0" applyAlignment="1">
      <alignment vertical="top"/>
    </xf>
    <xf numFmtId="0" fontId="17" fillId="0" borderId="0" xfId="0" applyFont="1" applyAlignment="1">
      <alignment horizontal="center" vertical="top"/>
    </xf>
    <xf numFmtId="166" fontId="19" fillId="0" borderId="0" xfId="0" applyNumberFormat="1" applyFont="1" applyAlignment="1">
      <alignment horizontal="center" vertical="top"/>
    </xf>
    <xf numFmtId="166" fontId="17" fillId="0" borderId="0" xfId="0" applyNumberFormat="1" applyFont="1" applyAlignment="1">
      <alignment horizontal="center" vertical="top"/>
    </xf>
    <xf numFmtId="0" fontId="45" fillId="0" borderId="0" xfId="0" applyNumberFormat="1" applyFont="1" applyAlignment="1">
      <alignment horizontal="center" vertical="top"/>
    </xf>
    <xf numFmtId="2" fontId="24" fillId="0" borderId="0" xfId="0" applyNumberFormat="1" applyFont="1" applyAlignment="1">
      <alignment horizontal="right" wrapText="1"/>
    </xf>
    <xf numFmtId="0" fontId="0" fillId="0" borderId="0" xfId="0" applyNumberFormat="1" applyFont="1" applyAlignment="1">
      <alignment vertical="top"/>
    </xf>
    <xf numFmtId="2" fontId="16" fillId="0" borderId="0" xfId="0" applyNumberFormat="1" applyFont="1" applyAlignment="1">
      <alignment vertical="top" wrapText="1"/>
    </xf>
    <xf numFmtId="49" fontId="16" fillId="0" borderId="0" xfId="0" applyNumberFormat="1" applyFont="1" applyAlignment="1">
      <alignment horizontal="right" vertical="top" wrapText="1"/>
    </xf>
    <xf numFmtId="4" fontId="16" fillId="0" borderId="0" xfId="0" applyNumberFormat="1" applyFont="1" applyAlignment="1">
      <alignment horizontal="center" vertical="top" wrapText="1"/>
    </xf>
    <xf numFmtId="49" fontId="15" fillId="0" borderId="0" xfId="0" applyNumberFormat="1" applyFont="1" applyAlignment="1">
      <alignment horizontal="center" vertical="top" wrapText="1"/>
    </xf>
    <xf numFmtId="0" fontId="15" fillId="0" borderId="0" xfId="0" applyFont="1" applyBorder="1"/>
    <xf numFmtId="0" fontId="0" fillId="0" borderId="0" xfId="0" applyFont="1" applyAlignment="1">
      <alignment wrapText="1"/>
    </xf>
    <xf numFmtId="0" fontId="17" fillId="0" borderId="0" xfId="0" applyFont="1" applyAlignment="1">
      <alignment horizontal="center" vertical="top" wrapText="1"/>
    </xf>
    <xf numFmtId="0" fontId="0" fillId="0" borderId="0" xfId="0" applyFont="1" applyAlignment="1">
      <alignment horizontal="justify" vertical="top" wrapText="1"/>
    </xf>
    <xf numFmtId="0" fontId="0" fillId="0" borderId="0" xfId="1" applyFont="1" applyAlignment="1">
      <alignment horizontal="center" wrapText="1"/>
    </xf>
    <xf numFmtId="0" fontId="17" fillId="0" borderId="0" xfId="1" applyFont="1" applyAlignment="1">
      <alignment horizontal="center" vertical="top" wrapText="1"/>
    </xf>
    <xf numFmtId="167" fontId="0" fillId="0" borderId="0" xfId="0" applyNumberFormat="1" applyFont="1" applyBorder="1" applyAlignment="1"/>
    <xf numFmtId="0" fontId="28" fillId="0" borderId="0" xfId="0" applyFont="1" applyBorder="1" applyAlignment="1"/>
    <xf numFmtId="0" fontId="28" fillId="0" borderId="0" xfId="0" applyFont="1" applyBorder="1"/>
    <xf numFmtId="0" fontId="28" fillId="0" borderId="0" xfId="0" applyFont="1"/>
    <xf numFmtId="0" fontId="0" fillId="0" borderId="0" xfId="1" applyFont="1" applyAlignment="1">
      <alignment horizontal="center" vertical="top" wrapText="1"/>
    </xf>
    <xf numFmtId="49" fontId="0" fillId="0" borderId="0" xfId="0" applyNumberFormat="1" applyFont="1" applyAlignment="1">
      <alignment horizontal="justify" vertical="top" wrapText="1"/>
    </xf>
    <xf numFmtId="0" fontId="17" fillId="0" borderId="0" xfId="0" applyFont="1" applyAlignment="1">
      <alignment horizontal="center" vertical="center"/>
    </xf>
    <xf numFmtId="0" fontId="0" fillId="0" borderId="0" xfId="0" applyFont="1" applyAlignment="1">
      <alignment horizontal="center" wrapText="1"/>
    </xf>
    <xf numFmtId="0" fontId="28" fillId="0" borderId="0" xfId="0" applyFont="1" applyAlignment="1">
      <alignment vertical="top" wrapText="1"/>
    </xf>
    <xf numFmtId="0" fontId="19" fillId="0" borderId="0" xfId="0" applyFont="1" applyAlignment="1">
      <alignment horizontal="center" vertical="top"/>
    </xf>
    <xf numFmtId="0" fontId="29" fillId="0" borderId="0" xfId="0" applyFont="1" applyAlignment="1">
      <alignment vertical="top" wrapText="1"/>
    </xf>
    <xf numFmtId="0" fontId="20" fillId="0" borderId="0" xfId="0" applyFont="1" applyBorder="1" applyAlignment="1"/>
    <xf numFmtId="49" fontId="46" fillId="0" borderId="0" xfId="0" applyNumberFormat="1" applyFont="1" applyAlignment="1">
      <alignment vertical="top" wrapText="1"/>
    </xf>
    <xf numFmtId="0" fontId="0" fillId="0" borderId="0" xfId="0" applyNumberFormat="1" applyFont="1" applyAlignment="1">
      <alignment horizontal="left" vertical="top"/>
    </xf>
    <xf numFmtId="49" fontId="17" fillId="0" borderId="0" xfId="0" applyNumberFormat="1" applyFont="1" applyAlignment="1">
      <alignment horizontal="center" vertical="center"/>
    </xf>
    <xf numFmtId="0" fontId="20" fillId="0" borderId="0" xfId="0" applyFont="1" applyAlignment="1">
      <alignment wrapText="1"/>
    </xf>
    <xf numFmtId="49" fontId="0" fillId="0" borderId="0" xfId="0" applyNumberFormat="1" applyFont="1" applyBorder="1" applyAlignment="1">
      <alignment wrapText="1"/>
    </xf>
    <xf numFmtId="4" fontId="0" fillId="0" borderId="0" xfId="0" applyNumberFormat="1" applyFont="1" applyBorder="1" applyAlignment="1"/>
    <xf numFmtId="49" fontId="17" fillId="0" borderId="0" xfId="0" applyNumberFormat="1" applyFont="1" applyBorder="1" applyAlignment="1"/>
    <xf numFmtId="49" fontId="0" fillId="0" borderId="0" xfId="0" applyNumberFormat="1" applyFont="1" applyBorder="1" applyAlignment="1">
      <alignment vertical="top" wrapText="1"/>
    </xf>
    <xf numFmtId="0" fontId="16" fillId="0" borderId="0" xfId="0" applyFont="1" applyBorder="1" applyAlignment="1">
      <alignment horizontal="right" vertical="top"/>
    </xf>
    <xf numFmtId="4" fontId="0" fillId="0" borderId="0" xfId="0" applyNumberFormat="1" applyFont="1" applyBorder="1" applyAlignment="1">
      <alignment vertical="top"/>
    </xf>
    <xf numFmtId="0" fontId="16" fillId="0" borderId="0" xfId="0" applyFont="1" applyBorder="1" applyAlignment="1">
      <alignment vertical="top"/>
    </xf>
    <xf numFmtId="49" fontId="20" fillId="0" borderId="0" xfId="0" applyNumberFormat="1" applyFont="1" applyBorder="1" applyAlignment="1">
      <alignment wrapText="1"/>
    </xf>
    <xf numFmtId="0" fontId="20" fillId="0" borderId="0" xfId="0" applyFont="1" applyBorder="1" applyAlignment="1">
      <alignment horizontal="right"/>
    </xf>
    <xf numFmtId="4" fontId="20" fillId="0" borderId="0" xfId="0" applyNumberFormat="1" applyFont="1" applyBorder="1" applyAlignment="1"/>
    <xf numFmtId="49" fontId="0" fillId="0" borderId="0" xfId="0" applyNumberFormat="1" applyFont="1" applyBorder="1" applyAlignment="1">
      <alignment vertical="top"/>
    </xf>
    <xf numFmtId="4" fontId="0" fillId="0" borderId="0" xfId="0" applyNumberFormat="1" applyFont="1" applyBorder="1"/>
    <xf numFmtId="0" fontId="0" fillId="0" borderId="0" xfId="0" applyFont="1" applyBorder="1" applyAlignment="1">
      <alignment wrapText="1"/>
    </xf>
    <xf numFmtId="49" fontId="19" fillId="0" borderId="0" xfId="0" applyNumberFormat="1" applyFont="1" applyAlignment="1">
      <alignment horizontal="center" vertical="center"/>
    </xf>
    <xf numFmtId="4" fontId="0" fillId="0" borderId="0" xfId="0" applyNumberFormat="1" applyFont="1"/>
    <xf numFmtId="0" fontId="15" fillId="0" borderId="0" xfId="0" applyFont="1" applyAlignment="1">
      <alignment horizontal="center" vertical="top"/>
    </xf>
    <xf numFmtId="0" fontId="15" fillId="0" borderId="0" xfId="0" applyFont="1"/>
    <xf numFmtId="2" fontId="15" fillId="0" borderId="0" xfId="0" applyNumberFormat="1" applyFont="1" applyAlignment="1">
      <alignment horizontal="right"/>
    </xf>
    <xf numFmtId="0" fontId="16" fillId="0" borderId="0" xfId="0" applyFont="1" applyBorder="1" applyAlignment="1">
      <alignment horizontal="center" vertical="top"/>
    </xf>
    <xf numFmtId="0" fontId="0" fillId="0" borderId="0" xfId="0" applyAlignment="1">
      <alignment horizontal="right"/>
    </xf>
    <xf numFmtId="2" fontId="0" fillId="0" borderId="0" xfId="0" applyNumberFormat="1" applyAlignment="1">
      <alignment horizontal="right"/>
    </xf>
    <xf numFmtId="0" fontId="47" fillId="0" borderId="0" xfId="0" applyFont="1"/>
    <xf numFmtId="0" fontId="49" fillId="0" borderId="0" xfId="0" applyFont="1" applyBorder="1" applyAlignment="1">
      <alignment horizontal="left" vertical="top"/>
    </xf>
    <xf numFmtId="0" fontId="49" fillId="0" borderId="0" xfId="0" applyNumberFormat="1" applyFont="1" applyBorder="1" applyAlignment="1"/>
    <xf numFmtId="0" fontId="49" fillId="0" borderId="0" xfId="0" applyFont="1" applyBorder="1" applyAlignment="1">
      <alignment horizontal="left"/>
    </xf>
    <xf numFmtId="0" fontId="49" fillId="0" borderId="0" xfId="0" applyFont="1" applyBorder="1" applyAlignment="1">
      <alignment horizontal="right"/>
    </xf>
    <xf numFmtId="164" fontId="49" fillId="0" borderId="0" xfId="0" applyNumberFormat="1" applyFont="1" applyBorder="1" applyAlignment="1"/>
    <xf numFmtId="164" fontId="49" fillId="0" borderId="0" xfId="0" applyNumberFormat="1" applyFont="1" applyBorder="1" applyAlignment="1">
      <alignment horizontal="right"/>
    </xf>
    <xf numFmtId="0" fontId="17" fillId="0" borderId="0" xfId="0" applyFont="1" applyAlignment="1">
      <alignment horizontal="center"/>
    </xf>
    <xf numFmtId="0" fontId="52" fillId="0" borderId="0" xfId="0" applyFont="1" applyFill="1" applyBorder="1"/>
    <xf numFmtId="0" fontId="0" fillId="0" borderId="0" xfId="0" applyFill="1" applyBorder="1"/>
    <xf numFmtId="0" fontId="17" fillId="0" borderId="16" xfId="0" applyFont="1" applyBorder="1" applyAlignment="1">
      <alignment horizontal="center"/>
    </xf>
    <xf numFmtId="0" fontId="17" fillId="0" borderId="16" xfId="0" applyFont="1" applyBorder="1"/>
    <xf numFmtId="0" fontId="53" fillId="0" borderId="0" xfId="0" applyFont="1" applyAlignment="1">
      <alignment horizontal="center" vertical="top"/>
    </xf>
    <xf numFmtId="0" fontId="53" fillId="0" borderId="0" xfId="0" applyFont="1" applyAlignment="1"/>
    <xf numFmtId="0" fontId="51" fillId="0" borderId="0" xfId="0" applyFont="1"/>
    <xf numFmtId="0" fontId="27" fillId="0" borderId="0" xfId="0" applyFont="1"/>
    <xf numFmtId="0" fontId="54" fillId="0" borderId="0" xfId="0" applyFont="1" applyBorder="1" applyAlignment="1">
      <alignment vertical="top" wrapText="1"/>
    </xf>
    <xf numFmtId="0" fontId="51" fillId="0" borderId="0" xfId="0" applyFont="1" applyAlignment="1">
      <alignment horizontal="center" vertical="top" wrapText="1"/>
    </xf>
    <xf numFmtId="0" fontId="51" fillId="0" borderId="0" xfId="0" applyFont="1" applyAlignment="1">
      <alignment vertical="top" wrapText="1"/>
    </xf>
    <xf numFmtId="0" fontId="54" fillId="0" borderId="0" xfId="0" applyFont="1" applyBorder="1" applyAlignment="1">
      <alignment horizontal="center" vertical="center" wrapText="1"/>
    </xf>
    <xf numFmtId="4" fontId="51" fillId="0" borderId="0" xfId="0" applyNumberFormat="1" applyFont="1" applyAlignment="1">
      <alignment horizontal="center" vertical="center"/>
    </xf>
    <xf numFmtId="0" fontId="51" fillId="0" borderId="0" xfId="0" applyFont="1" applyBorder="1" applyAlignment="1">
      <alignment vertical="top" wrapText="1"/>
    </xf>
    <xf numFmtId="0" fontId="54" fillId="0" borderId="17" xfId="0" applyFont="1" applyBorder="1" applyAlignment="1">
      <alignment horizontal="center" vertical="center" wrapText="1"/>
    </xf>
    <xf numFmtId="4" fontId="51" fillId="0" borderId="17" xfId="0" applyNumberFormat="1" applyFont="1" applyBorder="1" applyAlignment="1">
      <alignment horizontal="center" vertical="center"/>
    </xf>
    <xf numFmtId="4" fontId="56" fillId="0" borderId="17" xfId="0" applyNumberFormat="1" applyFont="1" applyBorder="1"/>
    <xf numFmtId="4" fontId="51" fillId="0" borderId="0" xfId="0" applyNumberFormat="1" applyFont="1" applyBorder="1" applyAlignment="1">
      <alignment horizontal="center" vertical="center"/>
    </xf>
    <xf numFmtId="4" fontId="56" fillId="0" borderId="0" xfId="0" applyNumberFormat="1" applyFont="1" applyBorder="1"/>
    <xf numFmtId="0" fontId="57" fillId="0" borderId="0" xfId="0" applyFont="1" applyAlignment="1">
      <alignment horizontal="center" vertical="top" wrapText="1"/>
    </xf>
    <xf numFmtId="0" fontId="57" fillId="0" borderId="0" xfId="0" applyFont="1" applyAlignment="1">
      <alignment vertical="top" wrapText="1"/>
    </xf>
    <xf numFmtId="0" fontId="57" fillId="0" borderId="0" xfId="0" applyFont="1" applyAlignment="1">
      <alignment horizontal="center"/>
    </xf>
    <xf numFmtId="4" fontId="57" fillId="0" borderId="0" xfId="0" applyNumberFormat="1" applyFont="1"/>
    <xf numFmtId="0" fontId="51" fillId="0" borderId="0" xfId="4" applyNumberFormat="1" applyFont="1" applyAlignment="1" applyProtection="1">
      <alignment vertical="top" wrapText="1"/>
      <protection locked="0"/>
    </xf>
    <xf numFmtId="0" fontId="51" fillId="0" borderId="0" xfId="0" applyFont="1" applyAlignment="1">
      <alignment horizontal="left"/>
    </xf>
    <xf numFmtId="4" fontId="51" fillId="0" borderId="0" xfId="0" applyNumberFormat="1" applyFont="1" applyAlignment="1">
      <alignment horizontal="left"/>
    </xf>
    <xf numFmtId="0" fontId="0" fillId="0" borderId="0" xfId="0" applyFill="1" applyBorder="1" applyAlignment="1">
      <alignment horizontal="left"/>
    </xf>
    <xf numFmtId="0" fontId="0" fillId="0" borderId="0" xfId="0" applyAlignment="1">
      <alignment horizontal="left"/>
    </xf>
    <xf numFmtId="0" fontId="59" fillId="0" borderId="0" xfId="0" applyFont="1" applyAlignment="1">
      <alignment vertical="top"/>
    </xf>
    <xf numFmtId="0" fontId="51" fillId="0" borderId="0" xfId="0" applyFont="1" applyAlignment="1">
      <alignment horizontal="center"/>
    </xf>
    <xf numFmtId="4" fontId="51" fillId="0" borderId="0" xfId="0" applyNumberFormat="1" applyFont="1"/>
    <xf numFmtId="0" fontId="58" fillId="0" borderId="0" xfId="0" applyFont="1" applyFill="1" applyBorder="1"/>
    <xf numFmtId="16" fontId="51" fillId="0" borderId="0" xfId="0" applyNumberFormat="1" applyFont="1" applyAlignment="1">
      <alignment horizontal="center" vertical="top" wrapText="1"/>
    </xf>
    <xf numFmtId="0" fontId="51" fillId="0" borderId="0" xfId="0" applyFont="1" applyAlignment="1">
      <alignment vertical="top"/>
    </xf>
    <xf numFmtId="0" fontId="60" fillId="0" borderId="0" xfId="0" applyFont="1"/>
    <xf numFmtId="0" fontId="51" fillId="0" borderId="0" xfId="0" applyFont="1" applyAlignment="1">
      <alignment horizontal="justify"/>
    </xf>
    <xf numFmtId="0" fontId="51" fillId="0" borderId="0" xfId="0" applyFont="1" applyBorder="1" applyAlignment="1">
      <alignment horizontal="center" vertical="top" wrapText="1"/>
    </xf>
    <xf numFmtId="0" fontId="56" fillId="0" borderId="0" xfId="0" applyFont="1" applyAlignment="1">
      <alignment vertical="top" wrapText="1"/>
    </xf>
    <xf numFmtId="0" fontId="51" fillId="0" borderId="17" xfId="0" applyFont="1" applyBorder="1" applyAlignment="1">
      <alignment horizontal="center"/>
    </xf>
    <xf numFmtId="0" fontId="60" fillId="0" borderId="17" xfId="0" applyFont="1" applyBorder="1"/>
    <xf numFmtId="0" fontId="24" fillId="0" borderId="0" xfId="0" applyFont="1" applyFill="1" applyBorder="1"/>
    <xf numFmtId="4" fontId="56" fillId="0" borderId="0" xfId="0" applyNumberFormat="1" applyFont="1"/>
    <xf numFmtId="0" fontId="60" fillId="0" borderId="0" xfId="0" applyFont="1" applyAlignment="1">
      <alignment vertical="top"/>
    </xf>
    <xf numFmtId="0" fontId="51" fillId="0" borderId="0" xfId="0" applyFont="1" applyAlignment="1">
      <alignment horizontal="center" wrapText="1"/>
    </xf>
    <xf numFmtId="0" fontId="51" fillId="0" borderId="0" xfId="0" applyFont="1" applyAlignment="1">
      <alignment horizontal="center" vertical="top"/>
    </xf>
    <xf numFmtId="0" fontId="60" fillId="0" borderId="0" xfId="0" applyFont="1" applyAlignment="1">
      <alignment horizontal="left" indent="3"/>
    </xf>
    <xf numFmtId="0" fontId="51" fillId="0" borderId="0" xfId="0" applyFont="1" applyAlignment="1">
      <alignment horizontal="left" indent="3"/>
    </xf>
    <xf numFmtId="0" fontId="56" fillId="0" borderId="0" xfId="0" applyFont="1" applyAlignment="1"/>
    <xf numFmtId="0" fontId="60" fillId="0" borderId="0" xfId="0" applyFont="1" applyBorder="1"/>
    <xf numFmtId="0" fontId="51" fillId="0" borderId="0" xfId="0" applyFont="1" applyAlignment="1">
      <alignment wrapText="1"/>
    </xf>
    <xf numFmtId="0" fontId="54" fillId="0" borderId="0" xfId="0" applyFont="1" applyAlignment="1">
      <alignment vertical="top" wrapText="1"/>
    </xf>
    <xf numFmtId="0" fontId="17" fillId="0" borderId="0" xfId="0" applyFont="1" applyBorder="1" applyAlignment="1">
      <alignment horizontal="center"/>
    </xf>
    <xf numFmtId="0" fontId="17" fillId="0" borderId="0" xfId="0" applyFont="1" applyBorder="1"/>
    <xf numFmtId="0" fontId="51" fillId="0" borderId="0" xfId="3" applyFont="1" applyAlignment="1">
      <alignment vertical="top" wrapText="1"/>
    </xf>
    <xf numFmtId="0" fontId="51" fillId="0" borderId="0" xfId="0" applyFont="1" applyFill="1" applyAlignment="1">
      <alignment horizontal="center" vertical="top" wrapText="1"/>
    </xf>
    <xf numFmtId="0" fontId="51" fillId="0" borderId="0" xfId="0" applyFont="1" applyFill="1" applyAlignment="1">
      <alignment vertical="top" wrapText="1"/>
    </xf>
    <xf numFmtId="0" fontId="60" fillId="0" borderId="0" xfId="0" applyFont="1" applyFill="1"/>
    <xf numFmtId="0" fontId="0" fillId="0" borderId="0" xfId="0" applyFill="1"/>
    <xf numFmtId="0" fontId="51" fillId="0" borderId="0" xfId="0" applyFont="1" applyFill="1"/>
    <xf numFmtId="0" fontId="60" fillId="0" borderId="0" xfId="0" applyFont="1" applyFill="1" applyAlignment="1">
      <alignment horizontal="left" indent="3"/>
    </xf>
    <xf numFmtId="0" fontId="51" fillId="0" borderId="0" xfId="0" applyFont="1" applyFill="1" applyAlignment="1">
      <alignment horizontal="center" wrapText="1"/>
    </xf>
    <xf numFmtId="0" fontId="51" fillId="0" borderId="0" xfId="0" applyFont="1" applyFill="1" applyAlignment="1">
      <alignment horizontal="center"/>
    </xf>
    <xf numFmtId="4" fontId="51" fillId="0" borderId="0" xfId="0" applyNumberFormat="1" applyFont="1" applyFill="1"/>
    <xf numFmtId="0" fontId="56" fillId="0" borderId="0" xfId="0" applyFont="1"/>
    <xf numFmtId="0" fontId="51" fillId="0" borderId="16" xfId="0" applyFont="1" applyBorder="1" applyAlignment="1">
      <alignment horizontal="left"/>
    </xf>
    <xf numFmtId="0" fontId="51" fillId="0" borderId="16" xfId="0" applyFont="1" applyBorder="1" applyAlignment="1">
      <alignment horizontal="center"/>
    </xf>
    <xf numFmtId="4" fontId="51" fillId="0" borderId="16" xfId="0" applyNumberFormat="1" applyFont="1" applyBorder="1"/>
    <xf numFmtId="0" fontId="51" fillId="0" borderId="0" xfId="0" applyFont="1" applyBorder="1" applyAlignment="1">
      <alignment horizontal="left"/>
    </xf>
    <xf numFmtId="0" fontId="51" fillId="0" borderId="0" xfId="0" applyFont="1" applyBorder="1" applyAlignment="1">
      <alignment horizontal="center"/>
    </xf>
    <xf numFmtId="4" fontId="51" fillId="0" borderId="0" xfId="0" applyNumberFormat="1" applyFont="1" applyBorder="1"/>
    <xf numFmtId="0" fontId="53" fillId="0" borderId="0" xfId="5" applyFont="1" applyAlignment="1">
      <alignment vertical="top" wrapText="1"/>
    </xf>
    <xf numFmtId="0" fontId="60" fillId="0" borderId="0" xfId="0" applyFont="1" applyAlignment="1"/>
    <xf numFmtId="0" fontId="51" fillId="0" borderId="0" xfId="0" applyFont="1" applyAlignment="1">
      <alignment horizontal="justify" vertical="center"/>
    </xf>
    <xf numFmtId="0" fontId="27" fillId="0" borderId="0" xfId="0" applyFont="1" applyFill="1" applyBorder="1"/>
    <xf numFmtId="0" fontId="51" fillId="0" borderId="0" xfId="5" applyFont="1" applyAlignment="1">
      <alignment vertical="top" wrapText="1"/>
    </xf>
    <xf numFmtId="0" fontId="51" fillId="0" borderId="37" xfId="0" applyFont="1" applyBorder="1" applyAlignment="1">
      <alignment horizontal="center" wrapText="1"/>
    </xf>
    <xf numFmtId="0" fontId="60" fillId="0" borderId="37" xfId="0" applyFont="1" applyBorder="1"/>
    <xf numFmtId="0" fontId="51" fillId="0" borderId="0" xfId="5" applyFont="1" applyAlignment="1">
      <alignment wrapText="1"/>
    </xf>
    <xf numFmtId="0" fontId="56" fillId="0" borderId="0" xfId="0" applyFont="1" applyBorder="1" applyAlignment="1"/>
    <xf numFmtId="0" fontId="51" fillId="0" borderId="0" xfId="6" applyFont="1" applyBorder="1" applyAlignment="1">
      <alignment vertical="top" wrapText="1"/>
    </xf>
    <xf numFmtId="0" fontId="56" fillId="0" borderId="0" xfId="0" applyFont="1" applyBorder="1" applyAlignment="1">
      <alignment horizontal="center" vertical="center"/>
    </xf>
    <xf numFmtId="0" fontId="54" fillId="0" borderId="0" xfId="0" applyFont="1"/>
    <xf numFmtId="0" fontId="51" fillId="0" borderId="0" xfId="0" applyFont="1" applyBorder="1" applyAlignment="1">
      <alignment horizontal="center" vertical="center" wrapText="1"/>
    </xf>
    <xf numFmtId="0" fontId="66" fillId="0" borderId="0" xfId="0" applyFont="1" applyFill="1" applyBorder="1"/>
    <xf numFmtId="0" fontId="60" fillId="0" borderId="0" xfId="0" applyFont="1" applyFill="1" applyBorder="1"/>
    <xf numFmtId="0" fontId="54" fillId="0" borderId="0" xfId="0" applyFont="1" applyFill="1" applyBorder="1" applyAlignment="1">
      <alignment horizontal="center" vertical="center" wrapText="1"/>
    </xf>
    <xf numFmtId="4" fontId="51" fillId="0" borderId="0" xfId="0" applyNumberFormat="1" applyFont="1" applyFill="1" applyAlignment="1">
      <alignment horizontal="center" vertical="center"/>
    </xf>
    <xf numFmtId="0" fontId="51" fillId="0" borderId="0" xfId="0" applyNumberFormat="1" applyFont="1" applyAlignment="1">
      <alignment vertical="top" wrapText="1"/>
    </xf>
    <xf numFmtId="49" fontId="51" fillId="0" borderId="0" xfId="0" applyNumberFormat="1" applyFont="1" applyAlignment="1">
      <alignment horizontal="center"/>
    </xf>
    <xf numFmtId="169" fontId="51" fillId="0" borderId="0" xfId="7" applyNumberFormat="1" applyFont="1" applyFill="1" applyAlignment="1"/>
    <xf numFmtId="169" fontId="67" fillId="0" borderId="0" xfId="7" applyNumberFormat="1" applyFont="1" applyFill="1" applyAlignment="1">
      <alignment horizontal="center"/>
    </xf>
    <xf numFmtId="169" fontId="51" fillId="0" borderId="0" xfId="7" applyNumberFormat="1" applyFont="1" applyFill="1" applyAlignment="1">
      <alignment horizontal="center"/>
    </xf>
    <xf numFmtId="0" fontId="51" fillId="0" borderId="0" xfId="0" applyNumberFormat="1" applyFont="1" applyAlignment="1"/>
    <xf numFmtId="0" fontId="51" fillId="0" borderId="0" xfId="7" applyNumberFormat="1" applyFont="1" applyFill="1" applyAlignment="1">
      <alignment horizontal="center" wrapText="1"/>
    </xf>
    <xf numFmtId="4" fontId="51" fillId="0" borderId="0" xfId="0" applyNumberFormat="1" applyFont="1" applyBorder="1" applyAlignment="1" applyProtection="1">
      <alignment horizontal="right"/>
      <protection locked="0"/>
    </xf>
    <xf numFmtId="4" fontId="51" fillId="0" borderId="0" xfId="0" applyNumberFormat="1" applyFont="1" applyAlignment="1" applyProtection="1">
      <alignment horizontal="right"/>
      <protection locked="0"/>
    </xf>
    <xf numFmtId="49" fontId="53" fillId="0" borderId="0" xfId="0" applyNumberFormat="1" applyFont="1" applyAlignment="1">
      <alignment horizontal="center" vertical="top"/>
    </xf>
    <xf numFmtId="0" fontId="51" fillId="0" borderId="0" xfId="8" applyFont="1" applyBorder="1" applyAlignment="1">
      <alignment vertical="top" wrapText="1"/>
    </xf>
    <xf numFmtId="0" fontId="51" fillId="0" borderId="0" xfId="8" applyFont="1" applyBorder="1" applyAlignment="1">
      <alignment horizontal="center"/>
    </xf>
    <xf numFmtId="0" fontId="53" fillId="0" borderId="0" xfId="0" applyFont="1" applyAlignment="1">
      <alignment horizontal="center"/>
    </xf>
    <xf numFmtId="4" fontId="53" fillId="0" borderId="0" xfId="0" applyNumberFormat="1" applyFont="1"/>
    <xf numFmtId="0" fontId="27" fillId="0" borderId="0" xfId="0" applyFont="1" applyBorder="1"/>
    <xf numFmtId="0" fontId="51" fillId="0" borderId="0" xfId="0" applyNumberFormat="1" applyFont="1" applyAlignment="1">
      <alignment horizontal="justify" vertical="top" wrapText="1"/>
    </xf>
    <xf numFmtId="169" fontId="51" fillId="0" borderId="0" xfId="7" applyNumberFormat="1" applyFont="1" applyBorder="1" applyAlignment="1">
      <alignment horizontal="right"/>
    </xf>
    <xf numFmtId="169" fontId="60" fillId="0" borderId="0" xfId="2" applyNumberFormat="1" applyFont="1" applyFill="1" applyAlignment="1">
      <alignment horizontal="center"/>
    </xf>
    <xf numFmtId="0" fontId="68" fillId="0" borderId="0" xfId="0" applyFont="1"/>
    <xf numFmtId="0" fontId="60" fillId="0" borderId="0" xfId="0" applyFont="1" applyBorder="1" applyAlignment="1">
      <alignment horizontal="center" vertical="top" wrapText="1"/>
    </xf>
    <xf numFmtId="0" fontId="69" fillId="0" borderId="0" xfId="0" applyFont="1"/>
    <xf numFmtId="0" fontId="53" fillId="0" borderId="0" xfId="0" applyFont="1" applyBorder="1" applyAlignment="1">
      <alignment horizontal="center" vertical="top"/>
    </xf>
    <xf numFmtId="0" fontId="53" fillId="0" borderId="0" xfId="0" applyFont="1" applyBorder="1" applyAlignment="1">
      <alignment horizontal="justify" vertical="top" wrapText="1"/>
    </xf>
    <xf numFmtId="0" fontId="70" fillId="0" borderId="0" xfId="0" applyFont="1" applyBorder="1"/>
    <xf numFmtId="2" fontId="53" fillId="0" borderId="0" xfId="0" applyNumberFormat="1" applyFont="1" applyBorder="1" applyAlignment="1">
      <alignment horizontal="right" vertical="top"/>
    </xf>
    <xf numFmtId="170" fontId="53" fillId="0" borderId="0" xfId="0" applyNumberFormat="1" applyFont="1" applyBorder="1" applyAlignment="1">
      <alignment horizontal="right" vertical="top"/>
    </xf>
    <xf numFmtId="49" fontId="51" fillId="0" borderId="0" xfId="0" applyNumberFormat="1" applyFont="1" applyAlignment="1">
      <alignment wrapText="1"/>
    </xf>
    <xf numFmtId="169" fontId="51" fillId="0" borderId="0" xfId="7" applyNumberFormat="1" applyFont="1" applyFill="1" applyAlignment="1">
      <alignment wrapText="1"/>
    </xf>
    <xf numFmtId="169" fontId="67" fillId="0" borderId="0" xfId="7" applyNumberFormat="1" applyFont="1" applyFill="1" applyAlignment="1">
      <alignment vertical="top" wrapText="1"/>
    </xf>
    <xf numFmtId="169" fontId="51" fillId="0" borderId="0" xfId="7" applyNumberFormat="1" applyFont="1" applyFill="1" applyAlignment="1">
      <alignment vertical="top" wrapText="1"/>
    </xf>
    <xf numFmtId="0" fontId="51" fillId="0" borderId="0" xfId="9" applyFont="1" applyAlignment="1">
      <alignment vertical="top" wrapText="1"/>
    </xf>
    <xf numFmtId="49" fontId="51" fillId="0" borderId="0" xfId="0" applyNumberFormat="1" applyFont="1" applyAlignment="1">
      <alignment vertical="top"/>
    </xf>
    <xf numFmtId="171" fontId="51" fillId="0" borderId="0" xfId="7" applyNumberFormat="1" applyFont="1" applyBorder="1" applyAlignment="1">
      <alignment vertical="top"/>
    </xf>
    <xf numFmtId="0" fontId="51" fillId="0" borderId="0" xfId="10" applyFont="1" applyAlignment="1">
      <alignment vertical="top"/>
    </xf>
    <xf numFmtId="0" fontId="51" fillId="0" borderId="0" xfId="10" applyFont="1" applyAlignment="1">
      <alignment vertical="top" wrapText="1"/>
    </xf>
    <xf numFmtId="0" fontId="51" fillId="0" borderId="0" xfId="10" applyFont="1" applyAlignment="1">
      <alignment wrapText="1"/>
    </xf>
    <xf numFmtId="4" fontId="51" fillId="0" borderId="0" xfId="10" applyNumberFormat="1" applyFont="1" applyAlignment="1">
      <alignment wrapText="1"/>
    </xf>
    <xf numFmtId="0" fontId="51" fillId="0" borderId="0" xfId="0" applyFont="1" applyFill="1" applyAlignment="1">
      <alignment horizontal="center" vertical="top"/>
    </xf>
    <xf numFmtId="0" fontId="51" fillId="0" borderId="0" xfId="0" applyNumberFormat="1" applyFont="1" applyFill="1" applyAlignment="1">
      <alignment horizontal="justify" vertical="top" wrapText="1"/>
    </xf>
    <xf numFmtId="49" fontId="51" fillId="0" borderId="0" xfId="0" applyNumberFormat="1" applyFont="1" applyFill="1" applyAlignment="1">
      <alignment horizontal="center"/>
    </xf>
    <xf numFmtId="0" fontId="51" fillId="0" borderId="0" xfId="0" applyNumberFormat="1" applyFont="1" applyFill="1" applyAlignment="1">
      <alignment wrapText="1"/>
    </xf>
    <xf numFmtId="169" fontId="51" fillId="0" borderId="0" xfId="7" applyNumberFormat="1" applyFont="1" applyFill="1" applyBorder="1" applyAlignment="1">
      <alignment horizontal="right"/>
    </xf>
    <xf numFmtId="0" fontId="67" fillId="0" borderId="0" xfId="0" applyFont="1" applyFill="1"/>
    <xf numFmtId="0" fontId="51" fillId="0" borderId="0" xfId="0" applyNumberFormat="1" applyFont="1" applyAlignment="1">
      <alignment wrapText="1"/>
    </xf>
    <xf numFmtId="0" fontId="67" fillId="0" borderId="0" xfId="0" applyFont="1"/>
    <xf numFmtId="0" fontId="60" fillId="0" borderId="17" xfId="0" applyFont="1" applyBorder="1" applyAlignment="1">
      <alignment horizontal="center" vertical="top"/>
    </xf>
    <xf numFmtId="0" fontId="51" fillId="0" borderId="17" xfId="0" applyFont="1" applyBorder="1"/>
    <xf numFmtId="0" fontId="60" fillId="0" borderId="17" xfId="0" applyNumberFormat="1" applyFont="1" applyBorder="1" applyAlignment="1">
      <alignment horizontal="center"/>
    </xf>
    <xf numFmtId="169" fontId="60" fillId="0" borderId="17" xfId="2" applyNumberFormat="1" applyFont="1" applyFill="1" applyBorder="1" applyAlignment="1">
      <alignment horizontal="center"/>
    </xf>
    <xf numFmtId="0" fontId="56" fillId="0" borderId="17" xfId="0" applyFont="1" applyBorder="1"/>
    <xf numFmtId="49" fontId="51" fillId="0" borderId="0" xfId="0" applyNumberFormat="1" applyFont="1" applyAlignment="1">
      <alignment horizontal="justify" vertical="top" wrapText="1"/>
    </xf>
    <xf numFmtId="0" fontId="53" fillId="0" borderId="0" xfId="0" applyNumberFormat="1" applyFont="1" applyBorder="1" applyAlignment="1">
      <alignment horizontal="center" vertical="top" wrapText="1"/>
    </xf>
    <xf numFmtId="0" fontId="53" fillId="0" borderId="0" xfId="0" applyFont="1" applyBorder="1" applyAlignment="1">
      <alignment vertical="top" wrapText="1"/>
    </xf>
    <xf numFmtId="0" fontId="51" fillId="0" borderId="0" xfId="0" applyNumberFormat="1" applyFont="1" applyAlignment="1">
      <alignment horizontal="center" wrapText="1"/>
    </xf>
    <xf numFmtId="0" fontId="51" fillId="0" borderId="0" xfId="2" applyNumberFormat="1" applyFont="1" applyAlignment="1">
      <alignment vertical="top" wrapText="1"/>
    </xf>
    <xf numFmtId="4" fontId="51" fillId="0" borderId="0" xfId="9" applyNumberFormat="1" applyFont="1" applyFill="1" applyAlignment="1">
      <alignment horizontal="center"/>
    </xf>
    <xf numFmtId="0" fontId="51" fillId="0" borderId="0" xfId="7" applyNumberFormat="1" applyFont="1" applyBorder="1" applyAlignment="1">
      <alignment horizontal="center" wrapText="1"/>
    </xf>
    <xf numFmtId="171" fontId="51" fillId="0" borderId="0" xfId="7" applyNumberFormat="1" applyFont="1" applyBorder="1" applyAlignment="1">
      <alignment wrapText="1"/>
    </xf>
    <xf numFmtId="0" fontId="60" fillId="0" borderId="0" xfId="0" applyNumberFormat="1" applyFont="1" applyAlignment="1">
      <alignment horizontal="center"/>
    </xf>
    <xf numFmtId="43" fontId="60" fillId="0" borderId="0" xfId="2" applyFont="1" applyAlignment="1">
      <alignment horizontal="center"/>
    </xf>
    <xf numFmtId="171" fontId="51" fillId="0" borderId="0" xfId="7" applyNumberFormat="1" applyFont="1" applyBorder="1" applyAlignment="1">
      <alignment horizontal="right"/>
    </xf>
    <xf numFmtId="169" fontId="51" fillId="0" borderId="0" xfId="2" applyNumberFormat="1" applyFont="1" applyBorder="1" applyAlignment="1">
      <alignment horizontal="right"/>
    </xf>
    <xf numFmtId="0" fontId="73" fillId="0" borderId="0" xfId="0" applyFont="1"/>
    <xf numFmtId="0" fontId="38" fillId="0" borderId="16" xfId="0" applyFont="1" applyBorder="1" applyAlignment="1">
      <alignment horizontal="justify" vertical="top"/>
    </xf>
    <xf numFmtId="0" fontId="53" fillId="0" borderId="16" xfId="0" applyFont="1" applyBorder="1" applyAlignment="1">
      <alignment vertical="top" wrapText="1"/>
    </xf>
    <xf numFmtId="0" fontId="53" fillId="0" borderId="16" xfId="0" applyFont="1" applyBorder="1" applyAlignment="1">
      <alignment wrapText="1"/>
    </xf>
    <xf numFmtId="0" fontId="60" fillId="0" borderId="0" xfId="0" applyFont="1" applyAlignment="1">
      <alignment horizontal="center" vertical="top"/>
    </xf>
    <xf numFmtId="169" fontId="51" fillId="0" borderId="0" xfId="2" applyNumberFormat="1" applyFont="1" applyFill="1" applyAlignment="1">
      <alignment wrapText="1"/>
    </xf>
    <xf numFmtId="0" fontId="57" fillId="0" borderId="0" xfId="0" applyFont="1"/>
    <xf numFmtId="49" fontId="51" fillId="0" borderId="0" xfId="0" applyNumberFormat="1" applyFont="1" applyAlignment="1">
      <alignment vertical="top" wrapText="1"/>
    </xf>
    <xf numFmtId="164" fontId="0" fillId="0" borderId="0" xfId="0" applyNumberFormat="1" applyBorder="1" applyAlignment="1">
      <alignment horizontal="right"/>
    </xf>
    <xf numFmtId="0" fontId="0" fillId="0" borderId="15" xfId="0" applyBorder="1" applyAlignment="1">
      <alignment horizontal="right" vertical="top"/>
    </xf>
    <xf numFmtId="0" fontId="0" fillId="0" borderId="13" xfId="0" applyBorder="1" applyAlignment="1">
      <alignment horizontal="right" vertical="top"/>
    </xf>
    <xf numFmtId="0" fontId="30" fillId="0" borderId="0" xfId="0" applyFont="1" applyBorder="1" applyAlignment="1">
      <alignment horizontal="left" vertical="top"/>
    </xf>
    <xf numFmtId="164" fontId="0" fillId="0" borderId="0" xfId="0" applyNumberFormat="1" applyAlignment="1"/>
    <xf numFmtId="164" fontId="0" fillId="0" borderId="0" xfId="0" applyNumberFormat="1" applyBorder="1" applyAlignment="1"/>
    <xf numFmtId="0" fontId="3" fillId="0" borderId="56" xfId="0" applyFont="1" applyBorder="1" applyAlignment="1">
      <alignment horizontal="right" vertical="top"/>
    </xf>
    <xf numFmtId="0" fontId="3" fillId="0" borderId="15" xfId="0" applyFont="1" applyBorder="1" applyAlignment="1">
      <alignment horizontal="right" vertical="top"/>
    </xf>
    <xf numFmtId="0" fontId="3" fillId="0" borderId="0" xfId="0" applyFont="1" applyBorder="1" applyAlignment="1">
      <alignment horizontal="left" vertical="top"/>
    </xf>
    <xf numFmtId="4" fontId="4" fillId="0" borderId="33" xfId="0" applyNumberFormat="1" applyFont="1" applyBorder="1" applyAlignment="1">
      <alignment horizontal="center"/>
    </xf>
    <xf numFmtId="4" fontId="4" fillId="0" borderId="43" xfId="0" applyNumberFormat="1" applyFont="1" applyBorder="1" applyAlignment="1">
      <alignment horizontal="center"/>
    </xf>
    <xf numFmtId="4" fontId="4" fillId="0" borderId="10" xfId="0" applyNumberFormat="1" applyFont="1" applyBorder="1" applyAlignment="1">
      <alignment horizontal="center"/>
    </xf>
    <xf numFmtId="4" fontId="4" fillId="0" borderId="42" xfId="0" applyNumberFormat="1" applyFont="1" applyBorder="1" applyAlignment="1">
      <alignment horizontal="center"/>
    </xf>
    <xf numFmtId="0" fontId="3" fillId="0" borderId="0" xfId="0" applyFont="1" applyBorder="1" applyAlignment="1">
      <alignment horizontal="left" wrapText="1"/>
    </xf>
    <xf numFmtId="0" fontId="3" fillId="0" borderId="0" xfId="0" applyFont="1" applyBorder="1" applyAlignment="1">
      <alignment wrapText="1"/>
    </xf>
    <xf numFmtId="0" fontId="3" fillId="0" borderId="0" xfId="0" applyFont="1" applyBorder="1" applyAlignment="1">
      <alignment vertical="top" wrapText="1"/>
    </xf>
    <xf numFmtId="4" fontId="4" fillId="0" borderId="0" xfId="0" applyNumberFormat="1" applyFont="1" applyBorder="1" applyAlignment="1">
      <alignment horizontal="center"/>
    </xf>
    <xf numFmtId="4" fontId="4" fillId="0" borderId="48" xfId="0" applyNumberFormat="1" applyFont="1" applyBorder="1" applyAlignment="1">
      <alignment horizontal="center"/>
    </xf>
    <xf numFmtId="4" fontId="4" fillId="0" borderId="4" xfId="0" applyNumberFormat="1" applyFont="1" applyBorder="1" applyAlignment="1">
      <alignment horizontal="center"/>
    </xf>
    <xf numFmtId="4" fontId="4" fillId="0" borderId="32" xfId="0" applyNumberFormat="1" applyFont="1" applyBorder="1" applyAlignment="1">
      <alignment horizontal="center"/>
    </xf>
    <xf numFmtId="4" fontId="4" fillId="0" borderId="59" xfId="0" applyNumberFormat="1" applyFont="1" applyBorder="1" applyAlignment="1">
      <alignment horizontal="center"/>
    </xf>
    <xf numFmtId="4" fontId="4" fillId="0" borderId="35" xfId="0" applyNumberFormat="1" applyFont="1" applyBorder="1" applyAlignment="1">
      <alignment horizontal="center"/>
    </xf>
    <xf numFmtId="0" fontId="5" fillId="0" borderId="30" xfId="0" applyFont="1" applyBorder="1" applyAlignment="1">
      <alignment horizontal="left" vertical="top" wrapText="1"/>
    </xf>
    <xf numFmtId="4" fontId="4" fillId="0" borderId="21" xfId="0" applyNumberFormat="1" applyFont="1" applyBorder="1" applyAlignment="1">
      <alignment horizontal="center"/>
    </xf>
    <xf numFmtId="4" fontId="4" fillId="0" borderId="19" xfId="0" applyNumberFormat="1" applyFont="1" applyBorder="1" applyAlignment="1">
      <alignment horizontal="center"/>
    </xf>
    <xf numFmtId="4" fontId="4" fillId="0" borderId="18" xfId="0" applyNumberFormat="1" applyFont="1" applyBorder="1" applyAlignment="1">
      <alignment horizontal="center"/>
    </xf>
    <xf numFmtId="4" fontId="4" fillId="0" borderId="20" xfId="0" applyNumberFormat="1" applyFont="1" applyBorder="1" applyAlignment="1">
      <alignment horizontal="center"/>
    </xf>
    <xf numFmtId="0" fontId="51" fillId="0" borderId="0" xfId="0" applyFont="1" applyAlignment="1">
      <alignment horizontal="center" vertical="top" wrapText="1"/>
    </xf>
    <xf numFmtId="0" fontId="51" fillId="0" borderId="0" xfId="0" applyFont="1" applyBorder="1" applyAlignment="1">
      <alignment vertical="top" wrapText="1"/>
    </xf>
    <xf numFmtId="164" fontId="0" fillId="0" borderId="0" xfId="0" applyNumberFormat="1" applyAlignment="1">
      <alignment horizontal="right"/>
    </xf>
    <xf numFmtId="164" fontId="0" fillId="0" borderId="0" xfId="0" applyNumberFormat="1" applyBorder="1" applyAlignment="1">
      <alignment horizontal="right"/>
    </xf>
    <xf numFmtId="164" fontId="0" fillId="0" borderId="17" xfId="0" applyNumberFormat="1" applyBorder="1" applyAlignment="1"/>
    <xf numFmtId="164" fontId="0" fillId="0" borderId="0" xfId="0" applyNumberFormat="1" applyAlignment="1"/>
    <xf numFmtId="164" fontId="0" fillId="0" borderId="0" xfId="0" applyNumberFormat="1" applyBorder="1" applyAlignment="1"/>
    <xf numFmtId="164" fontId="0" fillId="0" borderId="17" xfId="0" applyNumberFormat="1" applyBorder="1" applyAlignment="1">
      <alignment horizontal="right"/>
    </xf>
    <xf numFmtId="0" fontId="51" fillId="2" borderId="0" xfId="0" applyFont="1" applyFill="1" applyAlignment="1">
      <alignment vertical="top" wrapText="1"/>
    </xf>
    <xf numFmtId="0" fontId="51" fillId="2" borderId="0" xfId="0" applyFont="1" applyFill="1" applyAlignment="1">
      <alignment horizontal="center"/>
    </xf>
    <xf numFmtId="0" fontId="18" fillId="0" borderId="0" xfId="0" applyFont="1" applyAlignment="1">
      <alignment horizontal="center"/>
    </xf>
    <xf numFmtId="0" fontId="18" fillId="0" borderId="16" xfId="0" applyFont="1" applyBorder="1" applyAlignment="1">
      <alignment horizontal="center"/>
    </xf>
    <xf numFmtId="0" fontId="18" fillId="0" borderId="0" xfId="0" applyFont="1" applyBorder="1" applyAlignment="1">
      <alignment horizontal="center"/>
    </xf>
    <xf numFmtId="0" fontId="51" fillId="0" borderId="0" xfId="0" applyFont="1" applyFill="1" applyBorder="1" applyAlignment="1">
      <alignment horizontal="center" vertical="center" wrapText="1"/>
    </xf>
    <xf numFmtId="0" fontId="51" fillId="0" borderId="17" xfId="0" applyFont="1" applyBorder="1" applyAlignment="1">
      <alignment horizontal="center" vertical="center" wrapText="1"/>
    </xf>
    <xf numFmtId="0" fontId="51" fillId="0" borderId="0" xfId="0" applyFont="1" applyAlignment="1">
      <alignment horizontal="center" vertical="center"/>
    </xf>
    <xf numFmtId="0" fontId="70" fillId="0" borderId="0" xfId="0" applyFont="1" applyBorder="1" applyAlignment="1">
      <alignment horizontal="center"/>
    </xf>
    <xf numFmtId="171" fontId="51" fillId="0" borderId="0" xfId="7" applyNumberFormat="1" applyFont="1" applyBorder="1" applyAlignment="1">
      <alignment horizontal="center" vertical="top"/>
    </xf>
    <xf numFmtId="171" fontId="51" fillId="0" borderId="0" xfId="7" applyNumberFormat="1" applyFont="1" applyBorder="1" applyAlignment="1">
      <alignment horizontal="center" vertical="center" wrapText="1"/>
    </xf>
    <xf numFmtId="171" fontId="51" fillId="0" borderId="0" xfId="7" applyNumberFormat="1" applyFont="1" applyBorder="1" applyAlignment="1">
      <alignment horizontal="center" vertical="center"/>
    </xf>
    <xf numFmtId="0" fontId="2" fillId="0" borderId="60" xfId="0" applyFont="1" applyBorder="1" applyAlignment="1">
      <alignment horizontal="right" vertical="top"/>
    </xf>
    <xf numFmtId="0" fontId="2" fillId="0" borderId="12" xfId="0" applyFont="1" applyBorder="1" applyAlignment="1">
      <alignment horizontal="right" vertical="top"/>
    </xf>
    <xf numFmtId="0" fontId="2" fillId="0" borderId="21" xfId="0" applyFont="1" applyBorder="1" applyAlignment="1">
      <alignment horizontal="right" vertical="top"/>
    </xf>
    <xf numFmtId="164" fontId="0" fillId="0" borderId="0" xfId="0" applyNumberFormat="1" applyBorder="1" applyAlignment="1">
      <alignment wrapText="1"/>
    </xf>
    <xf numFmtId="164" fontId="0" fillId="0" borderId="63" xfId="0" applyNumberFormat="1" applyBorder="1" applyAlignment="1">
      <alignment horizontal="right"/>
    </xf>
    <xf numFmtId="0" fontId="0" fillId="2" borderId="7" xfId="0" applyFill="1" applyBorder="1" applyAlignment="1">
      <alignment vertical="top" wrapText="1"/>
    </xf>
    <xf numFmtId="4" fontId="17" fillId="0" borderId="0" xfId="0" applyNumberFormat="1" applyFont="1" applyBorder="1"/>
    <xf numFmtId="0" fontId="60" fillId="0" borderId="16" xfId="0" applyFont="1" applyBorder="1"/>
    <xf numFmtId="0" fontId="55" fillId="0" borderId="0" xfId="0" applyFont="1" applyBorder="1"/>
    <xf numFmtId="170" fontId="51" fillId="0" borderId="0" xfId="7" applyNumberFormat="1" applyFont="1" applyBorder="1" applyAlignment="1">
      <alignment horizontal="right"/>
    </xf>
    <xf numFmtId="170" fontId="51" fillId="0" borderId="0" xfId="7" applyNumberFormat="1" applyFont="1" applyFill="1" applyAlignment="1">
      <alignment vertical="top" wrapText="1"/>
    </xf>
    <xf numFmtId="2" fontId="54" fillId="0" borderId="0" xfId="0" applyNumberFormat="1" applyFont="1" applyBorder="1" applyAlignment="1">
      <alignment vertical="top" wrapText="1"/>
    </xf>
    <xf numFmtId="2" fontId="51" fillId="0" borderId="0" xfId="7" applyNumberFormat="1" applyFont="1" applyFill="1" applyAlignment="1">
      <alignment vertical="top" wrapText="1"/>
    </xf>
    <xf numFmtId="2" fontId="17" fillId="0" borderId="0" xfId="0" applyNumberFormat="1" applyFont="1" applyBorder="1"/>
    <xf numFmtId="2" fontId="51" fillId="0" borderId="0" xfId="7" applyNumberFormat="1" applyFont="1" applyFill="1" applyAlignment="1">
      <alignment horizontal="center"/>
    </xf>
    <xf numFmtId="2" fontId="51" fillId="0" borderId="0" xfId="0" applyNumberFormat="1" applyFont="1" applyAlignment="1" applyProtection="1">
      <alignment horizontal="right"/>
      <protection locked="0"/>
    </xf>
    <xf numFmtId="2" fontId="51" fillId="0" borderId="0" xfId="0" applyNumberFormat="1" applyFont="1" applyBorder="1"/>
    <xf numFmtId="4" fontId="51" fillId="0" borderId="0" xfId="0" applyNumberFormat="1" applyFont="1" applyAlignment="1">
      <alignment horizontal="right" vertical="center"/>
    </xf>
    <xf numFmtId="2" fontId="60" fillId="0" borderId="0" xfId="2" applyNumberFormat="1" applyFont="1" applyBorder="1" applyAlignment="1">
      <alignment horizontal="right"/>
    </xf>
    <xf numFmtId="0" fontId="14" fillId="0" borderId="0" xfId="0" applyFont="1" applyAlignment="1">
      <alignment horizontal="center"/>
    </xf>
    <xf numFmtId="0" fontId="13" fillId="0" borderId="0" xfId="0" applyFont="1" applyAlignment="1">
      <alignment horizontal="center"/>
    </xf>
    <xf numFmtId="0" fontId="7" fillId="0" borderId="0" xfId="0" applyFont="1" applyAlignment="1">
      <alignment horizontal="center"/>
    </xf>
    <xf numFmtId="0" fontId="7" fillId="0" borderId="0" xfId="0" applyFont="1" applyAlignment="1">
      <alignment horizontal="left"/>
    </xf>
    <xf numFmtId="0" fontId="7" fillId="0" borderId="16" xfId="0" applyFont="1" applyBorder="1" applyAlignment="1">
      <alignment horizontal="left"/>
    </xf>
    <xf numFmtId="0" fontId="7" fillId="0" borderId="0" xfId="0" applyFont="1" applyAlignment="1">
      <alignment horizontal="left" wrapText="1"/>
    </xf>
    <xf numFmtId="0" fontId="0" fillId="0" borderId="0" xfId="0" applyAlignment="1">
      <alignment wrapText="1"/>
    </xf>
    <xf numFmtId="0" fontId="0" fillId="0" borderId="0" xfId="0" applyBorder="1" applyAlignment="1">
      <alignment horizontal="left" vertical="top"/>
    </xf>
    <xf numFmtId="0" fontId="0" fillId="0" borderId="0" xfId="0" applyAlignment="1">
      <alignment horizontal="left" vertical="top"/>
    </xf>
    <xf numFmtId="0" fontId="0" fillId="0" borderId="16" xfId="0" applyBorder="1" applyAlignment="1">
      <alignment horizontal="left" vertical="top"/>
    </xf>
    <xf numFmtId="0" fontId="30" fillId="0" borderId="0" xfId="0" applyFont="1" applyBorder="1" applyAlignment="1">
      <alignment horizontal="left" vertical="top"/>
    </xf>
    <xf numFmtId="4" fontId="30" fillId="0" borderId="49" xfId="0" applyNumberFormat="1" applyFont="1" applyBorder="1" applyAlignment="1">
      <alignment horizontal="center"/>
    </xf>
    <xf numFmtId="4" fontId="30" fillId="0" borderId="50" xfId="0" applyNumberFormat="1" applyFont="1" applyBorder="1" applyAlignment="1">
      <alignment horizontal="center"/>
    </xf>
    <xf numFmtId="4" fontId="30" fillId="0" borderId="24" xfId="0" applyNumberFormat="1" applyFont="1" applyBorder="1" applyAlignment="1">
      <alignment horizontal="center"/>
    </xf>
    <xf numFmtId="4" fontId="30" fillId="0" borderId="40" xfId="0" applyNumberFormat="1" applyFont="1" applyBorder="1" applyAlignment="1">
      <alignment horizontal="center"/>
    </xf>
    <xf numFmtId="0" fontId="0" fillId="0" borderId="15" xfId="0" applyBorder="1" applyAlignment="1">
      <alignment horizontal="right" vertical="top"/>
    </xf>
    <xf numFmtId="0" fontId="0" fillId="0" borderId="13" xfId="0" applyBorder="1" applyAlignment="1">
      <alignment horizontal="right" vertical="top"/>
    </xf>
    <xf numFmtId="0" fontId="31" fillId="0" borderId="16" xfId="0" applyFont="1" applyBorder="1" applyAlignment="1">
      <alignment horizontal="left"/>
    </xf>
    <xf numFmtId="4" fontId="30" fillId="0" borderId="52" xfId="0" applyNumberFormat="1" applyFont="1" applyBorder="1" applyAlignment="1">
      <alignment horizontal="center"/>
    </xf>
    <xf numFmtId="0" fontId="0" fillId="0" borderId="52" xfId="0" applyBorder="1" applyAlignment="1">
      <alignment horizontal="center"/>
    </xf>
    <xf numFmtId="0" fontId="30" fillId="0" borderId="52" xfId="0" applyFont="1" applyBorder="1" applyAlignment="1">
      <alignment horizontal="center"/>
    </xf>
    <xf numFmtId="0" fontId="30" fillId="0" borderId="24" xfId="0" applyFont="1" applyBorder="1" applyAlignment="1">
      <alignment horizontal="center"/>
    </xf>
    <xf numFmtId="0" fontId="30" fillId="0" borderId="40" xfId="0" applyFont="1" applyBorder="1" applyAlignment="1">
      <alignment horizontal="center"/>
    </xf>
    <xf numFmtId="4" fontId="56" fillId="0" borderId="0" xfId="0" applyNumberFormat="1" applyFont="1" applyBorder="1" applyAlignment="1"/>
    <xf numFmtId="0" fontId="0" fillId="0" borderId="0" xfId="0" applyAlignment="1"/>
    <xf numFmtId="0" fontId="60" fillId="0" borderId="16" xfId="0" applyFont="1" applyBorder="1" applyAlignment="1"/>
    <xf numFmtId="0" fontId="0" fillId="0" borderId="16" xfId="0" applyBorder="1" applyAlignment="1"/>
    <xf numFmtId="4" fontId="15" fillId="0" borderId="17" xfId="0" applyNumberFormat="1" applyFont="1" applyBorder="1" applyAlignment="1"/>
    <xf numFmtId="0" fontId="31" fillId="0" borderId="17" xfId="0" applyFont="1" applyBorder="1" applyAlignment="1"/>
    <xf numFmtId="0" fontId="60" fillId="0" borderId="0" xfId="0" applyFont="1" applyBorder="1" applyAlignment="1"/>
    <xf numFmtId="0" fontId="0" fillId="0" borderId="0" xfId="0" applyBorder="1" applyAlignment="1"/>
    <xf numFmtId="0" fontId="54" fillId="0" borderId="0" xfId="0" applyFont="1" applyBorder="1" applyAlignment="1">
      <alignment vertical="top" wrapText="1"/>
    </xf>
    <xf numFmtId="0" fontId="51" fillId="0" borderId="0" xfId="3" applyFont="1" applyAlignment="1">
      <alignment vertical="top" wrapText="1"/>
    </xf>
    <xf numFmtId="0" fontId="49" fillId="0" borderId="0" xfId="0" applyFont="1" applyBorder="1" applyAlignment="1">
      <alignment horizontal="center" vertical="top" wrapText="1"/>
    </xf>
    <xf numFmtId="0" fontId="53" fillId="0" borderId="0" xfId="0" applyFont="1" applyAlignment="1"/>
    <xf numFmtId="0" fontId="51" fillId="0" borderId="0" xfId="0" applyFont="1" applyAlignment="1">
      <alignment horizontal="center" vertical="top" wrapText="1"/>
    </xf>
    <xf numFmtId="0" fontId="51" fillId="0" borderId="0" xfId="0" applyFont="1" applyAlignment="1">
      <alignment horizontal="center" vertical="center" wrapText="1"/>
    </xf>
    <xf numFmtId="0" fontId="54" fillId="0" borderId="0" xfId="0" applyFont="1" applyFill="1" applyBorder="1" applyAlignment="1">
      <alignment vertical="top" wrapText="1"/>
    </xf>
    <xf numFmtId="0" fontId="51" fillId="0" borderId="0" xfId="0" applyFont="1" applyAlignment="1">
      <alignment vertical="top" wrapText="1"/>
    </xf>
    <xf numFmtId="0" fontId="51" fillId="0" borderId="0" xfId="0" applyFont="1" applyBorder="1" applyAlignment="1">
      <alignment vertical="top" wrapText="1"/>
    </xf>
    <xf numFmtId="0" fontId="5" fillId="2" borderId="3" xfId="0" applyFont="1" applyFill="1" applyBorder="1" applyAlignment="1">
      <alignment horizontal="left" vertical="top" wrapText="1"/>
    </xf>
    <xf numFmtId="0" fontId="0" fillId="2" borderId="0" xfId="0" applyFont="1" applyFill="1" applyAlignment="1">
      <alignment wrapText="1"/>
    </xf>
    <xf numFmtId="0" fontId="51" fillId="2" borderId="0" xfId="0" applyFont="1" applyFill="1" applyAlignment="1">
      <alignment vertical="center" wrapText="1"/>
    </xf>
    <xf numFmtId="0" fontId="51" fillId="2" borderId="0" xfId="8" applyFont="1" applyFill="1" applyBorder="1" applyAlignment="1">
      <alignment vertical="top" wrapText="1"/>
    </xf>
    <xf numFmtId="0" fontId="51" fillId="2" borderId="0" xfId="0" applyNumberFormat="1" applyFont="1" applyFill="1" applyAlignment="1">
      <alignment horizontal="justify" vertical="top" wrapText="1"/>
    </xf>
  </cellXfs>
  <cellStyles count="11">
    <cellStyle name="Normal 10" xfId="9"/>
    <cellStyle name="Normal 2" xfId="5"/>
    <cellStyle name="Normal 40" xfId="10"/>
    <cellStyle name="Normal_5_IZOLATERSKI RADOVI)" xfId="6"/>
    <cellStyle name="Normal_TROSKOVNIK-revizija2" xfId="8"/>
    <cellStyle name="Normal_troškovnik" xfId="3"/>
    <cellStyle name="Normalno" xfId="0" builtinId="0"/>
    <cellStyle name="Obično_Sheet1" xfId="1"/>
    <cellStyle name="Percent 2" xfId="4"/>
    <cellStyle name="Zarez" xfId="2" builtinId="3"/>
    <cellStyle name="Zarez_Rekonstr. uljovoda-Troškovnik" xfId="7"/>
  </cellStyles>
  <dxfs count="1">
    <dxf>
      <fill>
        <patternFill>
          <bgColor theme="8"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8"/>
  <sheetViews>
    <sheetView showGridLines="0" view="pageLayout" zoomScale="98" zoomScalePageLayoutView="98" workbookViewId="0">
      <selection activeCell="E20" sqref="E20"/>
    </sheetView>
  </sheetViews>
  <sheetFormatPr defaultColWidth="9.140625" defaultRowHeight="15"/>
  <cols>
    <col min="1" max="1" width="5.42578125" customWidth="1"/>
    <col min="2" max="2" width="41.85546875" customWidth="1"/>
    <col min="3" max="3" width="4" customWidth="1"/>
    <col min="4" max="4" width="11.140625" customWidth="1"/>
    <col min="5" max="5" width="8.7109375" style="38" customWidth="1"/>
    <col min="6" max="6" width="16.5703125" style="38" customWidth="1"/>
  </cols>
  <sheetData>
    <row r="1" spans="1:6" ht="15.6" customHeight="1">
      <c r="A1" s="128" t="s">
        <v>268</v>
      </c>
      <c r="B1" s="377"/>
    </row>
    <row r="2" spans="1:6">
      <c r="A2" s="128" t="s">
        <v>193</v>
      </c>
      <c r="B2" s="128"/>
    </row>
    <row r="3" spans="1:6">
      <c r="A3" s="128" t="s">
        <v>194</v>
      </c>
      <c r="B3" s="128"/>
    </row>
    <row r="6" spans="1:6" ht="23.25">
      <c r="A6" s="608" t="s">
        <v>6</v>
      </c>
      <c r="B6" s="608"/>
      <c r="C6" s="608"/>
      <c r="D6" s="608"/>
      <c r="E6" s="608"/>
      <c r="F6" s="608"/>
    </row>
    <row r="7" spans="1:6" ht="18.75">
      <c r="A7" s="37"/>
      <c r="B7" s="37"/>
      <c r="C7" s="37"/>
      <c r="D7" s="37"/>
      <c r="E7" s="37"/>
      <c r="F7" s="37"/>
    </row>
    <row r="8" spans="1:6" ht="21">
      <c r="A8" s="609" t="s">
        <v>50</v>
      </c>
      <c r="B8" s="610"/>
      <c r="C8" s="610"/>
      <c r="D8" s="610"/>
      <c r="E8" s="610"/>
      <c r="F8" s="610"/>
    </row>
    <row r="9" spans="1:6" ht="18.75">
      <c r="A9" s="37"/>
      <c r="B9" s="37"/>
      <c r="C9" s="37"/>
      <c r="D9" s="37"/>
      <c r="E9" s="37"/>
      <c r="F9" s="111"/>
    </row>
    <row r="10" spans="1:6" ht="18.75">
      <c r="A10" s="611" t="s">
        <v>185</v>
      </c>
      <c r="B10" s="611"/>
      <c r="C10" s="37"/>
      <c r="D10" s="37"/>
      <c r="E10" s="37"/>
      <c r="F10" s="111">
        <f>'Građevinski radovi'!F192</f>
        <v>0</v>
      </c>
    </row>
    <row r="11" spans="1:6" ht="21.75" customHeight="1">
      <c r="A11" s="613" t="s">
        <v>186</v>
      </c>
      <c r="B11" s="613"/>
      <c r="C11" s="614"/>
      <c r="D11" s="614"/>
      <c r="E11" s="37"/>
      <c r="F11" s="111">
        <f>'Elektrotehnički radovi'!G225</f>
        <v>0</v>
      </c>
    </row>
    <row r="12" spans="1:6" ht="21.75" customHeight="1">
      <c r="A12" s="254" t="s">
        <v>593</v>
      </c>
      <c r="B12" s="255"/>
      <c r="C12" s="256"/>
      <c r="D12" s="256"/>
      <c r="E12" s="253"/>
      <c r="F12" s="111">
        <f>'plin i grijanje'!E366:F366</f>
        <v>0</v>
      </c>
    </row>
    <row r="13" spans="1:6" ht="22.5" customHeight="1">
      <c r="A13" s="612" t="s">
        <v>592</v>
      </c>
      <c r="B13" s="612"/>
      <c r="C13" s="612"/>
      <c r="D13" s="612"/>
      <c r="E13" s="105"/>
      <c r="F13" s="112">
        <f>'V + K'!F341</f>
        <v>0</v>
      </c>
    </row>
    <row r="14" spans="1:6" ht="18.75">
      <c r="A14" s="106"/>
      <c r="B14" s="107" t="s">
        <v>53</v>
      </c>
      <c r="C14" s="37"/>
      <c r="D14" s="37"/>
      <c r="E14" s="37"/>
      <c r="F14" s="111">
        <f>SUM(F10:F13)</f>
        <v>0</v>
      </c>
    </row>
    <row r="15" spans="1:6" ht="19.5" thickBot="1">
      <c r="A15" s="108"/>
      <c r="B15" s="109" t="s">
        <v>54</v>
      </c>
      <c r="C15" s="108"/>
      <c r="D15" s="108"/>
      <c r="E15" s="108"/>
      <c r="F15" s="113">
        <f>SUM(F14*0.25)</f>
        <v>0</v>
      </c>
    </row>
    <row r="16" spans="1:6" ht="21">
      <c r="A16" s="37"/>
      <c r="B16" s="110" t="s">
        <v>55</v>
      </c>
      <c r="C16" s="37"/>
      <c r="D16" s="37"/>
      <c r="E16" s="37"/>
      <c r="F16" s="111">
        <f>SUM(F14:F15)</f>
        <v>0</v>
      </c>
    </row>
    <row r="17" spans="1:6" ht="18.75">
      <c r="A17" s="37"/>
      <c r="B17" s="37"/>
      <c r="C17" s="37"/>
      <c r="D17" s="37"/>
      <c r="E17" s="37"/>
      <c r="F17" s="37"/>
    </row>
    <row r="18" spans="1:6" ht="18.75">
      <c r="A18" s="37"/>
      <c r="B18" s="37"/>
      <c r="C18" s="37"/>
      <c r="D18" s="37"/>
      <c r="E18" s="37"/>
      <c r="F18" s="37"/>
    </row>
    <row r="19" spans="1:6" ht="18.75">
      <c r="A19" s="37"/>
      <c r="B19" s="37"/>
      <c r="C19" s="37"/>
      <c r="D19" s="37"/>
      <c r="E19" s="37"/>
      <c r="F19" s="37"/>
    </row>
    <row r="20" spans="1:6" ht="18.75">
      <c r="A20" s="37"/>
      <c r="B20" s="37"/>
      <c r="C20" s="37"/>
      <c r="D20" s="37"/>
      <c r="E20" s="37"/>
      <c r="F20" s="37"/>
    </row>
    <row r="21" spans="1:6" ht="18.75">
      <c r="A21" s="37"/>
      <c r="E21"/>
      <c r="F21"/>
    </row>
    <row r="22" spans="1:6" ht="18.75">
      <c r="A22" s="37"/>
      <c r="E22"/>
      <c r="F22"/>
    </row>
    <row r="23" spans="1:6" ht="18.75">
      <c r="A23" s="37"/>
      <c r="E23"/>
      <c r="F23"/>
    </row>
    <row r="24" spans="1:6" ht="18.75">
      <c r="A24" s="37"/>
      <c r="E24"/>
      <c r="F24"/>
    </row>
    <row r="25" spans="1:6" ht="18.75">
      <c r="A25" s="37"/>
      <c r="E25"/>
      <c r="F25"/>
    </row>
    <row r="26" spans="1:6" ht="18.75">
      <c r="A26" s="37"/>
      <c r="E26"/>
      <c r="F26"/>
    </row>
    <row r="27" spans="1:6" ht="18.75">
      <c r="A27" s="37"/>
      <c r="E27"/>
      <c r="F27"/>
    </row>
    <row r="28" spans="1:6" ht="18.75">
      <c r="A28" s="37"/>
      <c r="E28"/>
      <c r="F28"/>
    </row>
    <row r="29" spans="1:6">
      <c r="E29"/>
      <c r="F29"/>
    </row>
    <row r="30" spans="1:6">
      <c r="E30"/>
      <c r="F30"/>
    </row>
    <row r="31" spans="1:6">
      <c r="E31"/>
      <c r="F31"/>
    </row>
    <row r="32" spans="1:6">
      <c r="E32"/>
      <c r="F32"/>
    </row>
    <row r="33" spans="5:6" ht="15" customHeight="1">
      <c r="E33"/>
      <c r="F33"/>
    </row>
    <row r="34" spans="5:6" ht="45" customHeight="1">
      <c r="E34"/>
      <c r="F34"/>
    </row>
    <row r="35" spans="5:6" ht="33.75" customHeight="1">
      <c r="E35"/>
      <c r="F35"/>
    </row>
    <row r="36" spans="5:6">
      <c r="E36"/>
      <c r="F36"/>
    </row>
    <row r="37" spans="5:6">
      <c r="E37"/>
      <c r="F37"/>
    </row>
    <row r="38" spans="5:6">
      <c r="E38"/>
      <c r="F38"/>
    </row>
    <row r="39" spans="5:6">
      <c r="E39"/>
      <c r="F39"/>
    </row>
    <row r="40" spans="5:6">
      <c r="E40"/>
      <c r="F40"/>
    </row>
    <row r="41" spans="5:6">
      <c r="E41"/>
      <c r="F41"/>
    </row>
    <row r="42" spans="5:6">
      <c r="E42"/>
      <c r="F42"/>
    </row>
    <row r="43" spans="5:6" ht="15.75" customHeight="1">
      <c r="E43"/>
      <c r="F43"/>
    </row>
    <row r="44" spans="5:6" ht="59.25" customHeight="1">
      <c r="E44"/>
      <c r="F44"/>
    </row>
    <row r="45" spans="5:6" ht="17.100000000000001" customHeight="1">
      <c r="E45"/>
      <c r="F45"/>
    </row>
    <row r="46" spans="5:6" ht="90" customHeight="1">
      <c r="E46"/>
      <c r="F46"/>
    </row>
    <row r="47" spans="5:6" ht="17.100000000000001" customHeight="1">
      <c r="E47"/>
      <c r="F47"/>
    </row>
    <row r="48" spans="5:6" ht="83.25" customHeight="1">
      <c r="E48"/>
      <c r="F48"/>
    </row>
    <row r="49" spans="5:6" ht="17.100000000000001" customHeight="1">
      <c r="E49"/>
      <c r="F49"/>
    </row>
    <row r="50" spans="5:6" ht="17.100000000000001" customHeight="1">
      <c r="E50"/>
      <c r="F50"/>
    </row>
    <row r="51" spans="5:6" ht="76.5" customHeight="1">
      <c r="E51"/>
      <c r="F51"/>
    </row>
    <row r="52" spans="5:6" ht="17.100000000000001" customHeight="1">
      <c r="E52"/>
      <c r="F52"/>
    </row>
    <row r="53" spans="5:6" ht="17.100000000000001" customHeight="1">
      <c r="E53"/>
      <c r="F53"/>
    </row>
    <row r="54" spans="5:6" ht="106.5" customHeight="1">
      <c r="E54"/>
      <c r="F54"/>
    </row>
    <row r="55" spans="5:6" ht="17.100000000000001" customHeight="1">
      <c r="E55"/>
      <c r="F55"/>
    </row>
    <row r="56" spans="5:6" ht="17.100000000000001" customHeight="1">
      <c r="E56"/>
      <c r="F56"/>
    </row>
    <row r="57" spans="5:6" ht="102.75" customHeight="1">
      <c r="E57"/>
      <c r="F57"/>
    </row>
    <row r="58" spans="5:6" ht="17.100000000000001" customHeight="1">
      <c r="E58"/>
      <c r="F58"/>
    </row>
    <row r="59" spans="5:6" ht="17.100000000000001" customHeight="1">
      <c r="E59"/>
      <c r="F59"/>
    </row>
    <row r="60" spans="5:6" ht="103.5" customHeight="1">
      <c r="E60"/>
      <c r="F60"/>
    </row>
    <row r="61" spans="5:6">
      <c r="E61"/>
      <c r="F61"/>
    </row>
    <row r="62" spans="5:6">
      <c r="E62"/>
      <c r="F62"/>
    </row>
    <row r="63" spans="5:6">
      <c r="E63"/>
      <c r="F63"/>
    </row>
    <row r="64" spans="5:6">
      <c r="E64"/>
      <c r="F64"/>
    </row>
    <row r="65" spans="1:6">
      <c r="E65"/>
      <c r="F65"/>
    </row>
    <row r="66" spans="1:6">
      <c r="E66"/>
      <c r="F66"/>
    </row>
    <row r="67" spans="1:6">
      <c r="E67"/>
      <c r="F67"/>
    </row>
    <row r="68" spans="1:6">
      <c r="E68"/>
      <c r="F68"/>
    </row>
    <row r="69" spans="1:6">
      <c r="E69"/>
      <c r="F69"/>
    </row>
    <row r="70" spans="1:6">
      <c r="E70"/>
      <c r="F70"/>
    </row>
    <row r="71" spans="1:6">
      <c r="E71"/>
      <c r="F71"/>
    </row>
    <row r="72" spans="1:6" ht="78.75" customHeight="1">
      <c r="E72"/>
      <c r="F72"/>
    </row>
    <row r="73" spans="1:6" ht="21.75" customHeight="1">
      <c r="A73" s="26"/>
      <c r="E73"/>
      <c r="F73"/>
    </row>
    <row r="74" spans="1:6" ht="17.25" customHeight="1">
      <c r="E74"/>
      <c r="F74"/>
    </row>
    <row r="75" spans="1:6" ht="16.5" customHeight="1">
      <c r="E75"/>
      <c r="F75"/>
    </row>
    <row r="76" spans="1:6" ht="51.75" customHeight="1">
      <c r="E76"/>
      <c r="F76"/>
    </row>
    <row r="77" spans="1:6" ht="19.5" customHeight="1">
      <c r="E77"/>
      <c r="F77"/>
    </row>
    <row r="78" spans="1:6" ht="44.25" customHeight="1">
      <c r="A78" s="2"/>
      <c r="E78"/>
      <c r="F78"/>
    </row>
    <row r="79" spans="1:6" ht="17.100000000000001" customHeight="1">
      <c r="E79"/>
      <c r="F79"/>
    </row>
    <row r="80" spans="1:6" ht="20.25" customHeight="1">
      <c r="E80"/>
      <c r="F80"/>
    </row>
    <row r="81" spans="1:6" ht="20.25" customHeight="1">
      <c r="E81"/>
      <c r="F81"/>
    </row>
    <row r="82" spans="1:6" ht="20.25" customHeight="1">
      <c r="E82"/>
      <c r="F82"/>
    </row>
    <row r="83" spans="1:6" ht="20.25" customHeight="1">
      <c r="E83"/>
      <c r="F83"/>
    </row>
    <row r="84" spans="1:6" ht="101.25" customHeight="1">
      <c r="E84"/>
      <c r="F84"/>
    </row>
    <row r="85" spans="1:6" ht="15" customHeight="1">
      <c r="E85"/>
      <c r="F85"/>
    </row>
    <row r="86" spans="1:6" ht="18.75" customHeight="1">
      <c r="E86"/>
      <c r="F86"/>
    </row>
    <row r="87" spans="1:6" ht="214.5" customHeight="1">
      <c r="E87"/>
      <c r="F87"/>
    </row>
    <row r="88" spans="1:6" ht="90.75" customHeight="1">
      <c r="E88"/>
      <c r="F88"/>
    </row>
    <row r="89" spans="1:6" ht="90.75" customHeight="1">
      <c r="E89"/>
      <c r="F89"/>
    </row>
    <row r="90" spans="1:6" ht="90.75" customHeight="1">
      <c r="A90" s="26"/>
      <c r="E90"/>
      <c r="F90"/>
    </row>
    <row r="91" spans="1:6" ht="147" customHeight="1">
      <c r="A91" s="26"/>
      <c r="E91"/>
      <c r="F91"/>
    </row>
    <row r="92" spans="1:6" ht="17.100000000000001" customHeight="1">
      <c r="A92" s="27"/>
      <c r="E92"/>
      <c r="F92"/>
    </row>
    <row r="93" spans="1:6" ht="17.100000000000001" customHeight="1">
      <c r="A93" s="26"/>
      <c r="E93"/>
      <c r="F93"/>
    </row>
    <row r="94" spans="1:6" ht="31.5" customHeight="1">
      <c r="A94" s="26"/>
      <c r="E94"/>
      <c r="F94"/>
    </row>
    <row r="95" spans="1:6" ht="31.5" customHeight="1">
      <c r="A95" s="26"/>
      <c r="E95"/>
      <c r="F95"/>
    </row>
    <row r="96" spans="1:6" ht="47.25" customHeight="1">
      <c r="E96"/>
      <c r="F96"/>
    </row>
    <row r="97" spans="5:6" ht="17.100000000000001" customHeight="1">
      <c r="E97"/>
      <c r="F97"/>
    </row>
    <row r="98" spans="5:6" ht="17.100000000000001" customHeight="1">
      <c r="E98"/>
      <c r="F98"/>
    </row>
    <row r="99" spans="5:6" ht="17.100000000000001" customHeight="1">
      <c r="E99"/>
      <c r="F99"/>
    </row>
    <row r="100" spans="5:6" ht="30.75" customHeight="1">
      <c r="E100"/>
      <c r="F100"/>
    </row>
    <row r="101" spans="5:6" ht="30" customHeight="1">
      <c r="E101"/>
      <c r="F101"/>
    </row>
    <row r="102" spans="5:6" ht="62.25" customHeight="1">
      <c r="E102"/>
      <c r="F102"/>
    </row>
    <row r="103" spans="5:6" ht="0.75" hidden="1" customHeight="1">
      <c r="E103"/>
      <c r="F103"/>
    </row>
    <row r="104" spans="5:6" ht="0.75" hidden="1" customHeight="1">
      <c r="E104"/>
      <c r="F104"/>
    </row>
    <row r="105" spans="5:6" ht="0.75" hidden="1" customHeight="1">
      <c r="E105"/>
      <c r="F105"/>
    </row>
    <row r="106" spans="5:6" ht="17.100000000000001" customHeight="1">
      <c r="E106"/>
      <c r="F106"/>
    </row>
    <row r="107" spans="5:6" ht="17.100000000000001" customHeight="1">
      <c r="E107"/>
      <c r="F107"/>
    </row>
    <row r="108" spans="5:6" ht="58.5" customHeight="1">
      <c r="E108"/>
      <c r="F108"/>
    </row>
    <row r="109" spans="5:6" ht="2.25" customHeight="1">
      <c r="E109"/>
      <c r="F109"/>
    </row>
    <row r="110" spans="5:6" ht="16.5" customHeight="1">
      <c r="E110"/>
      <c r="F110"/>
    </row>
    <row r="111" spans="5:6" ht="16.5" customHeight="1">
      <c r="E111"/>
      <c r="F111"/>
    </row>
    <row r="112" spans="5:6" ht="16.5" customHeight="1">
      <c r="E112"/>
      <c r="F112"/>
    </row>
    <row r="113" spans="2:6" ht="17.100000000000001" customHeight="1">
      <c r="E113"/>
      <c r="F113"/>
    </row>
    <row r="114" spans="2:6" ht="15" customHeight="1">
      <c r="E114"/>
      <c r="F114"/>
    </row>
    <row r="115" spans="2:6">
      <c r="E115"/>
      <c r="F115"/>
    </row>
    <row r="116" spans="2:6">
      <c r="E116"/>
      <c r="F116"/>
    </row>
    <row r="117" spans="2:6">
      <c r="E117"/>
      <c r="F117"/>
    </row>
    <row r="118" spans="2:6">
      <c r="E118"/>
      <c r="F118"/>
    </row>
    <row r="119" spans="2:6" ht="76.5" customHeight="1">
      <c r="E119"/>
      <c r="F119"/>
    </row>
    <row r="120" spans="2:6" ht="45.75" customHeight="1">
      <c r="E120"/>
      <c r="F120"/>
    </row>
    <row r="121" spans="2:6" ht="63.75" customHeight="1">
      <c r="E121"/>
      <c r="F121"/>
    </row>
    <row r="122" spans="2:6" ht="76.5" customHeight="1">
      <c r="E122"/>
      <c r="F122"/>
    </row>
    <row r="123" spans="2:6" ht="48.75" customHeight="1">
      <c r="E123"/>
      <c r="F123"/>
    </row>
    <row r="124" spans="2:6" ht="60.75" customHeight="1">
      <c r="E124"/>
      <c r="F124"/>
    </row>
    <row r="125" spans="2:6">
      <c r="E125"/>
      <c r="F125"/>
    </row>
    <row r="126" spans="2:6">
      <c r="E126"/>
      <c r="F126"/>
    </row>
    <row r="127" spans="2:6" ht="15.75" customHeight="1">
      <c r="E127"/>
      <c r="F127"/>
    </row>
    <row r="128" spans="2:6">
      <c r="B128" s="2"/>
      <c r="E128"/>
      <c r="F128"/>
    </row>
    <row r="129" spans="1:6">
      <c r="E129"/>
      <c r="F129"/>
    </row>
    <row r="130" spans="1:6">
      <c r="E130"/>
      <c r="F130"/>
    </row>
    <row r="131" spans="1:6" ht="61.5" customHeight="1">
      <c r="E131"/>
      <c r="F131"/>
    </row>
    <row r="132" spans="1:6" ht="75" customHeight="1">
      <c r="E132"/>
      <c r="F132"/>
    </row>
    <row r="133" spans="1:6" ht="17.100000000000001" customHeight="1">
      <c r="E133"/>
      <c r="F133"/>
    </row>
    <row r="134" spans="1:6">
      <c r="E134"/>
      <c r="F134"/>
    </row>
    <row r="135" spans="1:6">
      <c r="E135"/>
      <c r="F135"/>
    </row>
    <row r="136" spans="1:6">
      <c r="A136" s="2"/>
      <c r="E136"/>
      <c r="F136"/>
    </row>
    <row r="137" spans="1:6">
      <c r="E137"/>
      <c r="F137"/>
    </row>
    <row r="138" spans="1:6">
      <c r="E138"/>
      <c r="F138"/>
    </row>
    <row r="139" spans="1:6">
      <c r="E139"/>
      <c r="F139"/>
    </row>
    <row r="140" spans="1:6">
      <c r="E140"/>
      <c r="F140"/>
    </row>
    <row r="141" spans="1:6">
      <c r="E141"/>
      <c r="F141"/>
    </row>
    <row r="142" spans="1:6" ht="74.25" customHeight="1">
      <c r="E142"/>
      <c r="F142"/>
    </row>
    <row r="143" spans="1:6">
      <c r="E143"/>
      <c r="F143"/>
    </row>
    <row r="144" spans="1:6">
      <c r="E144"/>
      <c r="F144"/>
    </row>
    <row r="145" spans="5:6">
      <c r="E145"/>
      <c r="F145"/>
    </row>
    <row r="146" spans="5:6">
      <c r="E146"/>
      <c r="F146"/>
    </row>
    <row r="147" spans="5:6">
      <c r="E147"/>
      <c r="F147"/>
    </row>
    <row r="148" spans="5:6">
      <c r="E148"/>
      <c r="F148"/>
    </row>
    <row r="149" spans="5:6">
      <c r="E149"/>
      <c r="F149"/>
    </row>
    <row r="150" spans="5:6">
      <c r="E150"/>
      <c r="F150"/>
    </row>
    <row r="151" spans="5:6">
      <c r="E151"/>
      <c r="F151"/>
    </row>
    <row r="152" spans="5:6" ht="236.25" customHeight="1">
      <c r="E152"/>
      <c r="F152"/>
    </row>
    <row r="153" spans="5:6" ht="272.25" customHeight="1">
      <c r="E153"/>
      <c r="F153"/>
    </row>
    <row r="154" spans="5:6" ht="42.75" customHeight="1">
      <c r="E154"/>
      <c r="F154"/>
    </row>
    <row r="155" spans="5:6" ht="17.100000000000001" customHeight="1">
      <c r="E155"/>
      <c r="F155"/>
    </row>
    <row r="156" spans="5:6" ht="16.350000000000001" customHeight="1">
      <c r="E156"/>
      <c r="F156"/>
    </row>
    <row r="157" spans="5:6" ht="16.350000000000001" customHeight="1">
      <c r="E157"/>
      <c r="F157"/>
    </row>
    <row r="158" spans="5:6" ht="17.100000000000001" customHeight="1">
      <c r="E158"/>
      <c r="F158"/>
    </row>
    <row r="159" spans="5:6" ht="17.100000000000001" customHeight="1">
      <c r="E159"/>
      <c r="F159"/>
    </row>
    <row r="160" spans="5:6" ht="33.75" customHeight="1">
      <c r="E160"/>
      <c r="F160"/>
    </row>
    <row r="161" spans="5:6" ht="111.75" customHeight="1">
      <c r="E161"/>
      <c r="F161"/>
    </row>
    <row r="162" spans="5:6" ht="17.100000000000001" customHeight="1">
      <c r="E162"/>
      <c r="F162"/>
    </row>
    <row r="163" spans="5:6" ht="17.100000000000001" customHeight="1">
      <c r="E163"/>
      <c r="F163"/>
    </row>
    <row r="164" spans="5:6" ht="17.100000000000001" customHeight="1">
      <c r="E164"/>
      <c r="F164"/>
    </row>
    <row r="165" spans="5:6" ht="17.100000000000001" customHeight="1">
      <c r="E165"/>
      <c r="F165"/>
    </row>
    <row r="166" spans="5:6" ht="120.75" customHeight="1">
      <c r="E166"/>
      <c r="F166"/>
    </row>
    <row r="167" spans="5:6" ht="21" customHeight="1">
      <c r="E167"/>
      <c r="F167"/>
    </row>
    <row r="168" spans="5:6" ht="110.25" customHeight="1">
      <c r="E168"/>
      <c r="F168"/>
    </row>
    <row r="169" spans="5:6">
      <c r="E169"/>
      <c r="F169"/>
    </row>
    <row r="170" spans="5:6">
      <c r="E170"/>
      <c r="F170"/>
    </row>
    <row r="171" spans="5:6" ht="15" customHeight="1">
      <c r="E171"/>
      <c r="F171"/>
    </row>
    <row r="172" spans="5:6" ht="108" customHeight="1">
      <c r="E172"/>
      <c r="F172"/>
    </row>
    <row r="173" spans="5:6" ht="66.75" customHeight="1">
      <c r="E173"/>
      <c r="F173"/>
    </row>
    <row r="174" spans="5:6" ht="15" customHeight="1">
      <c r="E174"/>
      <c r="F174"/>
    </row>
    <row r="175" spans="5:6" ht="15" customHeight="1">
      <c r="E175"/>
      <c r="F175"/>
    </row>
    <row r="176" spans="5:6" ht="17.100000000000001" customHeight="1">
      <c r="E176"/>
      <c r="F176"/>
    </row>
    <row r="177" spans="1:6">
      <c r="E177"/>
      <c r="F177"/>
    </row>
    <row r="178" spans="1:6">
      <c r="E178"/>
      <c r="F178"/>
    </row>
    <row r="179" spans="1:6">
      <c r="E179"/>
      <c r="F179"/>
    </row>
    <row r="180" spans="1:6">
      <c r="E180"/>
      <c r="F180"/>
    </row>
    <row r="181" spans="1:6">
      <c r="E181"/>
      <c r="F181"/>
    </row>
    <row r="182" spans="1:6">
      <c r="E182"/>
      <c r="F182"/>
    </row>
    <row r="183" spans="1:6">
      <c r="E183"/>
      <c r="F183"/>
    </row>
    <row r="184" spans="1:6">
      <c r="E184"/>
      <c r="F184"/>
    </row>
    <row r="185" spans="1:6">
      <c r="A185" s="2"/>
      <c r="E185"/>
      <c r="F185"/>
    </row>
    <row r="186" spans="1:6">
      <c r="A186" s="2"/>
      <c r="E186"/>
      <c r="F186"/>
    </row>
    <row r="187" spans="1:6">
      <c r="A187" s="2"/>
      <c r="E187"/>
      <c r="F187"/>
    </row>
    <row r="188" spans="1:6">
      <c r="A188" s="2"/>
      <c r="E188"/>
      <c r="F188"/>
    </row>
    <row r="189" spans="1:6">
      <c r="A189" s="2"/>
      <c r="E189"/>
      <c r="F189"/>
    </row>
    <row r="190" spans="1:6">
      <c r="A190" s="2"/>
      <c r="E190"/>
      <c r="F190"/>
    </row>
    <row r="191" spans="1:6">
      <c r="A191" s="2"/>
      <c r="E191"/>
      <c r="F191"/>
    </row>
    <row r="192" spans="1:6">
      <c r="A192" s="2"/>
      <c r="E192"/>
      <c r="F192"/>
    </row>
    <row r="193" spans="1:6">
      <c r="A193" s="2"/>
      <c r="E193"/>
      <c r="F193"/>
    </row>
    <row r="194" spans="1:6">
      <c r="A194" s="2"/>
      <c r="E194"/>
      <c r="F194"/>
    </row>
    <row r="195" spans="1:6">
      <c r="A195" s="2"/>
      <c r="E195"/>
      <c r="F195"/>
    </row>
    <row r="196" spans="1:6" ht="15" customHeight="1">
      <c r="A196" s="2"/>
      <c r="E196"/>
      <c r="F196"/>
    </row>
    <row r="197" spans="1:6" ht="90.75" customHeight="1">
      <c r="A197" s="2"/>
      <c r="E197"/>
      <c r="F197"/>
    </row>
    <row r="198" spans="1:6">
      <c r="A198" s="2"/>
      <c r="E198"/>
      <c r="F198"/>
    </row>
    <row r="199" spans="1:6">
      <c r="A199" s="2"/>
      <c r="E199"/>
      <c r="F199"/>
    </row>
    <row r="200" spans="1:6">
      <c r="A200" s="2"/>
      <c r="E200"/>
      <c r="F200"/>
    </row>
    <row r="201" spans="1:6">
      <c r="A201" s="2"/>
      <c r="E201"/>
      <c r="F201"/>
    </row>
    <row r="202" spans="1:6">
      <c r="A202" s="2"/>
      <c r="E202"/>
      <c r="F202"/>
    </row>
    <row r="203" spans="1:6">
      <c r="A203" s="2"/>
      <c r="E203"/>
      <c r="F203"/>
    </row>
    <row r="204" spans="1:6">
      <c r="A204" s="2"/>
      <c r="E204"/>
      <c r="F204"/>
    </row>
    <row r="205" spans="1:6">
      <c r="A205" s="2"/>
      <c r="E205"/>
      <c r="F205"/>
    </row>
    <row r="206" spans="1:6">
      <c r="A206" s="2"/>
      <c r="E206"/>
      <c r="F206"/>
    </row>
    <row r="207" spans="1:6">
      <c r="A207" s="2"/>
      <c r="E207"/>
      <c r="F207"/>
    </row>
    <row r="208" spans="1:6" ht="17.100000000000001" customHeight="1">
      <c r="A208" s="2"/>
      <c r="E208"/>
      <c r="F208"/>
    </row>
    <row r="209" spans="1:6" ht="65.25" customHeight="1">
      <c r="A209" s="2"/>
      <c r="E209"/>
      <c r="F209"/>
    </row>
    <row r="210" spans="1:6" ht="65.25" customHeight="1">
      <c r="A210" s="2"/>
      <c r="E210"/>
      <c r="F210"/>
    </row>
    <row r="211" spans="1:6">
      <c r="A211" s="2"/>
      <c r="E211"/>
      <c r="F211"/>
    </row>
    <row r="212" spans="1:6" ht="29.25" customHeight="1">
      <c r="A212" s="2"/>
      <c r="E212"/>
      <c r="F212"/>
    </row>
    <row r="213" spans="1:6">
      <c r="A213" s="2"/>
      <c r="E213"/>
      <c r="F213"/>
    </row>
    <row r="214" spans="1:6" ht="17.100000000000001" customHeight="1">
      <c r="A214" s="2"/>
      <c r="E214"/>
      <c r="F214"/>
    </row>
    <row r="215" spans="1:6" ht="78" customHeight="1">
      <c r="A215" s="2"/>
      <c r="E215"/>
      <c r="F215"/>
    </row>
    <row r="216" spans="1:6" ht="91.5" customHeight="1">
      <c r="A216" s="2"/>
      <c r="E216"/>
      <c r="F216"/>
    </row>
    <row r="217" spans="1:6" ht="62.25" customHeight="1">
      <c r="A217" s="2"/>
      <c r="E217"/>
      <c r="F217"/>
    </row>
    <row r="218" spans="1:6" ht="17.100000000000001" customHeight="1">
      <c r="A218" s="2"/>
      <c r="E218"/>
      <c r="F218"/>
    </row>
    <row r="219" spans="1:6" ht="61.5" customHeight="1">
      <c r="A219" s="2"/>
      <c r="E219"/>
      <c r="F219"/>
    </row>
    <row r="220" spans="1:6" ht="61.5" customHeight="1">
      <c r="A220" s="2"/>
      <c r="E220"/>
      <c r="F220"/>
    </row>
    <row r="221" spans="1:6" ht="61.5" customHeight="1">
      <c r="A221" s="2"/>
      <c r="E221"/>
      <c r="F221"/>
    </row>
    <row r="222" spans="1:6" ht="24" customHeight="1">
      <c r="A222" s="2"/>
      <c r="E222"/>
      <c r="F222"/>
    </row>
    <row r="223" spans="1:6" ht="14.25" customHeight="1">
      <c r="A223" s="2"/>
      <c r="E223"/>
      <c r="F223"/>
    </row>
    <row r="224" spans="1:6" ht="24" customHeight="1">
      <c r="A224" s="2"/>
      <c r="E224"/>
      <c r="F224"/>
    </row>
    <row r="225" spans="1:6">
      <c r="A225" s="2"/>
      <c r="E225"/>
      <c r="F225"/>
    </row>
    <row r="226" spans="1:6">
      <c r="A226" s="2"/>
      <c r="E226"/>
      <c r="F226"/>
    </row>
    <row r="227" spans="1:6" ht="15.75" customHeight="1">
      <c r="A227" s="2"/>
      <c r="E227"/>
      <c r="F227"/>
    </row>
    <row r="228" spans="1:6" ht="15.75" customHeight="1">
      <c r="A228" s="2"/>
      <c r="E228"/>
      <c r="F228"/>
    </row>
    <row r="229" spans="1:6" ht="15.75" customHeight="1">
      <c r="A229" s="2"/>
      <c r="E229"/>
      <c r="F229"/>
    </row>
    <row r="230" spans="1:6" ht="15.75" customHeight="1">
      <c r="A230" s="2"/>
      <c r="E230"/>
      <c r="F230"/>
    </row>
    <row r="231" spans="1:6" ht="48" hidden="1" customHeight="1">
      <c r="A231" s="2"/>
      <c r="E231"/>
      <c r="F231"/>
    </row>
    <row r="232" spans="1:6" ht="48" customHeight="1">
      <c r="A232" s="2"/>
      <c r="E232"/>
      <c r="F232"/>
    </row>
    <row r="233" spans="1:6" ht="48" customHeight="1">
      <c r="A233" s="2"/>
      <c r="E233"/>
      <c r="F233"/>
    </row>
    <row r="234" spans="1:6" ht="48" customHeight="1">
      <c r="A234" s="2"/>
      <c r="E234"/>
      <c r="F234"/>
    </row>
    <row r="235" spans="1:6" ht="17.25" customHeight="1">
      <c r="A235" s="2"/>
      <c r="E235"/>
      <c r="F235"/>
    </row>
    <row r="236" spans="1:6" ht="17.25" customHeight="1">
      <c r="A236" s="2"/>
      <c r="E236"/>
      <c r="F236"/>
    </row>
    <row r="237" spans="1:6" ht="17.25" customHeight="1">
      <c r="A237" s="2"/>
      <c r="E237"/>
      <c r="F237"/>
    </row>
    <row r="238" spans="1:6" ht="17.25" customHeight="1">
      <c r="A238" s="2"/>
      <c r="E238"/>
      <c r="F238"/>
    </row>
    <row r="239" spans="1:6" ht="17.25" customHeight="1">
      <c r="A239" s="2"/>
      <c r="E239"/>
      <c r="F239"/>
    </row>
    <row r="240" spans="1:6" ht="16.5" customHeight="1">
      <c r="A240" s="2"/>
      <c r="E240"/>
      <c r="F240"/>
    </row>
    <row r="241" spans="1:6" ht="16.350000000000001" customHeight="1">
      <c r="A241" s="2"/>
      <c r="E241"/>
      <c r="F241"/>
    </row>
    <row r="242" spans="1:6" ht="16.350000000000001" customHeight="1">
      <c r="A242" s="2"/>
      <c r="E242"/>
      <c r="F242"/>
    </row>
    <row r="243" spans="1:6" ht="16.350000000000001" customHeight="1">
      <c r="A243" s="2"/>
      <c r="E243"/>
      <c r="F243"/>
    </row>
    <row r="244" spans="1:6" ht="16.350000000000001" customHeight="1">
      <c r="A244" s="2"/>
      <c r="E244"/>
      <c r="F244"/>
    </row>
    <row r="245" spans="1:6" ht="16.350000000000001" customHeight="1">
      <c r="A245" s="2"/>
      <c r="E245"/>
      <c r="F245"/>
    </row>
    <row r="246" spans="1:6" ht="15" customHeight="1">
      <c r="A246" s="2"/>
      <c r="E246"/>
      <c r="F246"/>
    </row>
    <row r="247" spans="1:6" ht="15" customHeight="1">
      <c r="A247" s="2"/>
      <c r="E247"/>
      <c r="F247"/>
    </row>
    <row r="248" spans="1:6">
      <c r="A248" s="2"/>
      <c r="E248"/>
      <c r="F248"/>
    </row>
    <row r="249" spans="1:6" ht="15" customHeight="1">
      <c r="A249" s="2"/>
      <c r="E249"/>
      <c r="F249"/>
    </row>
    <row r="250" spans="1:6" ht="15" customHeight="1">
      <c r="A250" s="2"/>
      <c r="E250"/>
      <c r="F250"/>
    </row>
    <row r="251" spans="1:6">
      <c r="B251" s="2"/>
      <c r="C251" s="2"/>
      <c r="D251" s="2"/>
      <c r="E251" s="2"/>
      <c r="F251"/>
    </row>
    <row r="252" spans="1:6">
      <c r="E252"/>
      <c r="F252"/>
    </row>
    <row r="253" spans="1:6">
      <c r="B253" s="2"/>
      <c r="C253" s="2"/>
      <c r="D253" s="2"/>
      <c r="E253" s="2"/>
      <c r="F253"/>
    </row>
    <row r="254" spans="1:6" ht="15.75" customHeight="1">
      <c r="A254" s="5"/>
      <c r="E254"/>
      <c r="F254"/>
    </row>
    <row r="255" spans="1:6">
      <c r="E255"/>
      <c r="F255"/>
    </row>
    <row r="256" spans="1:6">
      <c r="E256"/>
      <c r="F256"/>
    </row>
    <row r="257" spans="1:6">
      <c r="E257"/>
      <c r="F257"/>
    </row>
    <row r="258" spans="1:6">
      <c r="E258"/>
      <c r="F258"/>
    </row>
    <row r="259" spans="1:6">
      <c r="A259" s="2"/>
      <c r="E259"/>
      <c r="F259"/>
    </row>
    <row r="260" spans="1:6">
      <c r="A260" s="2"/>
      <c r="E260"/>
      <c r="F260"/>
    </row>
    <row r="261" spans="1:6">
      <c r="A261" s="2"/>
      <c r="E261"/>
      <c r="F261"/>
    </row>
    <row r="262" spans="1:6">
      <c r="E262"/>
      <c r="F262"/>
    </row>
    <row r="263" spans="1:6">
      <c r="E263"/>
      <c r="F263"/>
    </row>
    <row r="264" spans="1:6">
      <c r="E264"/>
      <c r="F264"/>
    </row>
    <row r="265" spans="1:6">
      <c r="E265"/>
      <c r="F265"/>
    </row>
    <row r="266" spans="1:6">
      <c r="E266"/>
      <c r="F266"/>
    </row>
    <row r="267" spans="1:6">
      <c r="E267"/>
      <c r="F267"/>
    </row>
    <row r="268" spans="1:6">
      <c r="E268"/>
      <c r="F268"/>
    </row>
    <row r="269" spans="1:6">
      <c r="E269"/>
      <c r="F269"/>
    </row>
    <row r="270" spans="1:6">
      <c r="E270"/>
      <c r="F270"/>
    </row>
    <row r="271" spans="1:6">
      <c r="E271"/>
      <c r="F271"/>
    </row>
    <row r="272" spans="1:6">
      <c r="E272"/>
      <c r="F272"/>
    </row>
    <row r="273" spans="5:6">
      <c r="E273"/>
      <c r="F273"/>
    </row>
    <row r="274" spans="5:6">
      <c r="E274"/>
      <c r="F274"/>
    </row>
    <row r="275" spans="5:6">
      <c r="E275"/>
      <c r="F275"/>
    </row>
    <row r="276" spans="5:6">
      <c r="E276"/>
      <c r="F276"/>
    </row>
    <row r="277" spans="5:6">
      <c r="E277"/>
      <c r="F277"/>
    </row>
    <row r="278" spans="5:6">
      <c r="E278"/>
      <c r="F278"/>
    </row>
    <row r="279" spans="5:6">
      <c r="E279"/>
      <c r="F279"/>
    </row>
    <row r="280" spans="5:6">
      <c r="E280"/>
      <c r="F280"/>
    </row>
    <row r="281" spans="5:6">
      <c r="E281"/>
      <c r="F281"/>
    </row>
    <row r="282" spans="5:6">
      <c r="E282"/>
      <c r="F282"/>
    </row>
    <row r="283" spans="5:6">
      <c r="E283"/>
      <c r="F283"/>
    </row>
    <row r="284" spans="5:6">
      <c r="E284"/>
      <c r="F284"/>
    </row>
    <row r="285" spans="5:6">
      <c r="E285"/>
      <c r="F285"/>
    </row>
    <row r="286" spans="5:6">
      <c r="E286"/>
      <c r="F286"/>
    </row>
    <row r="287" spans="5:6">
      <c r="E287"/>
      <c r="F287"/>
    </row>
    <row r="288" spans="5:6">
      <c r="E288"/>
      <c r="F288"/>
    </row>
    <row r="289" spans="1:6">
      <c r="E289"/>
      <c r="F289"/>
    </row>
    <row r="290" spans="1:6" ht="15.75" customHeight="1">
      <c r="E290"/>
      <c r="F290"/>
    </row>
    <row r="291" spans="1:6" ht="15" customHeight="1">
      <c r="E291"/>
      <c r="F291"/>
    </row>
    <row r="292" spans="1:6" ht="15" customHeight="1">
      <c r="E292"/>
      <c r="F292"/>
    </row>
    <row r="293" spans="1:6" ht="15" customHeight="1">
      <c r="E293"/>
      <c r="F293"/>
    </row>
    <row r="294" spans="1:6" ht="15" customHeight="1">
      <c r="B294" s="2"/>
      <c r="C294" s="2"/>
      <c r="D294" s="2"/>
      <c r="E294" s="2"/>
      <c r="F294"/>
    </row>
    <row r="295" spans="1:6">
      <c r="B295" s="2"/>
      <c r="C295" s="2"/>
      <c r="D295" s="2"/>
      <c r="E295" s="2"/>
      <c r="F295"/>
    </row>
    <row r="296" spans="1:6">
      <c r="B296" s="2"/>
      <c r="C296" s="2"/>
      <c r="D296" s="2"/>
      <c r="E296" s="2"/>
      <c r="F296"/>
    </row>
    <row r="297" spans="1:6">
      <c r="B297" s="2"/>
      <c r="C297" s="2"/>
      <c r="D297" s="2"/>
      <c r="E297" s="2"/>
      <c r="F297"/>
    </row>
    <row r="298" spans="1:6">
      <c r="B298" s="2"/>
      <c r="C298" s="2"/>
      <c r="D298" s="2"/>
      <c r="E298" s="2"/>
      <c r="F298"/>
    </row>
    <row r="299" spans="1:6">
      <c r="B299" s="2"/>
      <c r="C299" s="2"/>
      <c r="D299" s="2"/>
      <c r="E299" s="2"/>
      <c r="F299"/>
    </row>
    <row r="300" spans="1:6">
      <c r="B300" s="2"/>
      <c r="C300" s="2"/>
      <c r="D300" s="2"/>
      <c r="E300" s="2"/>
      <c r="F300"/>
    </row>
    <row r="301" spans="1:6">
      <c r="B301" s="2"/>
      <c r="C301" s="2"/>
      <c r="D301" s="2"/>
      <c r="E301" s="2"/>
      <c r="F301"/>
    </row>
    <row r="302" spans="1:6" ht="15.75" customHeight="1">
      <c r="A302" s="2"/>
      <c r="B302" s="2"/>
      <c r="C302" s="2"/>
      <c r="D302" s="2"/>
      <c r="E302" s="2"/>
      <c r="F302"/>
    </row>
    <row r="303" spans="1:6" ht="15.75" customHeight="1">
      <c r="A303" s="2"/>
      <c r="B303" s="2"/>
      <c r="C303" s="2"/>
      <c r="D303" s="2"/>
      <c r="E303" s="2"/>
      <c r="F303"/>
    </row>
    <row r="304" spans="1:6" ht="15.75" customHeight="1">
      <c r="A304" s="2"/>
      <c r="B304" s="2"/>
      <c r="C304" s="2"/>
      <c r="D304" s="2"/>
      <c r="E304" s="2"/>
      <c r="F304"/>
    </row>
    <row r="305" spans="1:6" ht="15.75" customHeight="1">
      <c r="A305" s="2"/>
      <c r="B305" s="2"/>
      <c r="C305" s="2"/>
      <c r="D305" s="2"/>
      <c r="E305" s="2"/>
      <c r="F305"/>
    </row>
    <row r="306" spans="1:6" ht="21.75" customHeight="1">
      <c r="A306" s="2"/>
      <c r="B306" s="2"/>
      <c r="C306" s="2"/>
      <c r="D306" s="2"/>
      <c r="E306" s="2"/>
      <c r="F306"/>
    </row>
    <row r="307" spans="1:6" ht="17.25" customHeight="1">
      <c r="A307" s="2"/>
      <c r="B307" s="2"/>
      <c r="C307" s="2"/>
      <c r="D307" s="2"/>
      <c r="E307" s="2"/>
      <c r="F307"/>
    </row>
    <row r="308" spans="1:6" ht="15.75" customHeight="1">
      <c r="A308" s="2"/>
      <c r="B308" s="2"/>
      <c r="C308" s="2"/>
      <c r="D308" s="2"/>
      <c r="E308" s="2"/>
      <c r="F308"/>
    </row>
    <row r="309" spans="1:6" ht="15.75" customHeight="1">
      <c r="A309" s="2"/>
      <c r="B309" s="2"/>
      <c r="C309" s="2"/>
      <c r="D309" s="2"/>
      <c r="E309" s="2"/>
      <c r="F309"/>
    </row>
    <row r="310" spans="1:6" ht="15.75" customHeight="1">
      <c r="A310" s="2"/>
      <c r="B310" s="2"/>
      <c r="C310" s="2"/>
      <c r="D310" s="2"/>
      <c r="E310" s="2"/>
      <c r="F310"/>
    </row>
    <row r="311" spans="1:6" ht="15.75" customHeight="1">
      <c r="A311" s="2"/>
      <c r="B311" s="2"/>
      <c r="C311" s="2"/>
      <c r="D311" s="2"/>
      <c r="E311" s="2"/>
      <c r="F311"/>
    </row>
    <row r="312" spans="1:6" ht="21" customHeight="1">
      <c r="A312" s="2"/>
      <c r="B312" s="2"/>
      <c r="C312" s="2"/>
      <c r="D312" s="2"/>
      <c r="E312" s="2"/>
      <c r="F312"/>
    </row>
    <row r="313" spans="1:6" ht="15.75" customHeight="1">
      <c r="A313" s="2"/>
      <c r="B313" s="2"/>
      <c r="C313" s="2"/>
      <c r="D313" s="2"/>
      <c r="E313" s="2"/>
      <c r="F313"/>
    </row>
    <row r="314" spans="1:6" ht="17.100000000000001" customHeight="1">
      <c r="A314" s="2"/>
      <c r="B314" s="2"/>
      <c r="C314" s="2"/>
      <c r="D314" s="2"/>
      <c r="E314" s="2"/>
      <c r="F314"/>
    </row>
    <row r="315" spans="1:6" ht="17.100000000000001" customHeight="1">
      <c r="A315" s="2"/>
      <c r="B315" s="2"/>
      <c r="C315" s="2"/>
      <c r="D315" s="2"/>
      <c r="E315" s="2"/>
      <c r="F315"/>
    </row>
    <row r="316" spans="1:6" ht="17.100000000000001" customHeight="1">
      <c r="A316" s="2"/>
      <c r="B316" s="2"/>
      <c r="C316" s="2"/>
      <c r="D316" s="2"/>
      <c r="E316" s="2"/>
      <c r="F316"/>
    </row>
    <row r="317" spans="1:6" ht="109.5" customHeight="1">
      <c r="A317" s="2"/>
      <c r="B317" s="2"/>
      <c r="C317" s="2"/>
      <c r="D317" s="2"/>
      <c r="E317" s="2"/>
      <c r="F317"/>
    </row>
    <row r="318" spans="1:6" ht="15.75" customHeight="1">
      <c r="A318" s="2"/>
      <c r="B318" s="2"/>
      <c r="C318" s="2"/>
      <c r="D318" s="2"/>
      <c r="E318" s="2"/>
      <c r="F318"/>
    </row>
    <row r="319" spans="1:6" ht="15.75" customHeight="1">
      <c r="A319" s="2"/>
      <c r="B319" s="2"/>
      <c r="C319" s="2"/>
      <c r="D319" s="2"/>
      <c r="E319" s="2"/>
      <c r="F319"/>
    </row>
    <row r="320" spans="1:6" ht="15.75" customHeight="1">
      <c r="A320" s="2"/>
      <c r="B320" s="2"/>
      <c r="C320" s="2"/>
      <c r="D320" s="2"/>
      <c r="E320" s="2"/>
      <c r="F320"/>
    </row>
    <row r="321" spans="1:6" ht="15.75" customHeight="1">
      <c r="A321" s="2"/>
      <c r="B321" s="2"/>
      <c r="C321" s="2"/>
      <c r="D321" s="2"/>
      <c r="E321" s="2"/>
      <c r="F321"/>
    </row>
    <row r="322" spans="1:6" ht="27" customHeight="1">
      <c r="A322" s="2"/>
      <c r="B322" s="2"/>
      <c r="C322" s="2"/>
      <c r="D322" s="2"/>
      <c r="E322" s="2"/>
      <c r="F322"/>
    </row>
    <row r="323" spans="1:6" ht="15.75" customHeight="1">
      <c r="A323" s="2"/>
      <c r="B323" s="2"/>
      <c r="C323" s="2"/>
      <c r="D323" s="2"/>
      <c r="E323" s="2"/>
      <c r="F323"/>
    </row>
    <row r="324" spans="1:6" ht="15.75" customHeight="1">
      <c r="A324" s="2"/>
      <c r="B324" s="2"/>
      <c r="C324" s="2"/>
      <c r="D324" s="2"/>
      <c r="E324" s="2"/>
      <c r="F324"/>
    </row>
    <row r="325" spans="1:6" ht="15.75" customHeight="1">
      <c r="A325" s="2"/>
      <c r="B325" s="2"/>
      <c r="C325" s="2"/>
      <c r="D325" s="2"/>
      <c r="E325" s="2"/>
      <c r="F325"/>
    </row>
    <row r="326" spans="1:6" ht="15.75" customHeight="1">
      <c r="A326" s="2"/>
      <c r="B326" s="2"/>
      <c r="C326" s="2"/>
      <c r="D326" s="2"/>
      <c r="E326" s="2"/>
      <c r="F326"/>
    </row>
    <row r="327" spans="1:6" ht="15.75" customHeight="1">
      <c r="A327" s="2"/>
      <c r="B327" s="2"/>
      <c r="C327" s="2"/>
      <c r="D327" s="2"/>
      <c r="E327" s="2"/>
      <c r="F327"/>
    </row>
    <row r="328" spans="1:6" ht="22.5" customHeight="1">
      <c r="A328" s="2"/>
      <c r="B328" s="2"/>
      <c r="C328" s="2"/>
      <c r="D328" s="2"/>
      <c r="E328" s="2"/>
      <c r="F328"/>
    </row>
    <row r="329" spans="1:6" ht="15.75" customHeight="1">
      <c r="A329" s="2"/>
      <c r="B329" s="2"/>
      <c r="C329" s="2"/>
      <c r="D329" s="2"/>
      <c r="E329" s="2"/>
      <c r="F329"/>
    </row>
    <row r="330" spans="1:6" ht="15.75" customHeight="1">
      <c r="A330" s="2"/>
      <c r="B330" s="2"/>
      <c r="C330" s="2"/>
      <c r="D330" s="2"/>
      <c r="E330" s="2"/>
      <c r="F330"/>
    </row>
    <row r="331" spans="1:6" ht="15.75" customHeight="1">
      <c r="A331" s="2"/>
      <c r="B331" s="2"/>
      <c r="C331" s="2"/>
      <c r="D331" s="2"/>
      <c r="E331" s="2"/>
      <c r="F331"/>
    </row>
    <row r="332" spans="1:6" ht="15.75" customHeight="1">
      <c r="A332" s="2"/>
      <c r="B332" s="2"/>
      <c r="C332" s="2"/>
      <c r="D332" s="2"/>
      <c r="E332" s="2"/>
      <c r="F332"/>
    </row>
    <row r="333" spans="1:6" ht="15.75" customHeight="1">
      <c r="A333" s="2"/>
      <c r="B333" s="2"/>
      <c r="C333" s="2"/>
      <c r="D333" s="2"/>
      <c r="E333" s="2"/>
      <c r="F333"/>
    </row>
    <row r="334" spans="1:6" ht="15.75" customHeight="1">
      <c r="A334" s="2"/>
      <c r="B334" s="2"/>
      <c r="C334" s="2"/>
      <c r="D334" s="2"/>
      <c r="E334" s="2"/>
      <c r="F334"/>
    </row>
    <row r="335" spans="1:6" ht="15.75" customHeight="1">
      <c r="A335" s="2"/>
      <c r="E335"/>
      <c r="F335"/>
    </row>
    <row r="336" spans="1:6" ht="15.75" customHeight="1">
      <c r="A336" s="2"/>
      <c r="E336"/>
      <c r="F336"/>
    </row>
    <row r="337" spans="1:6" ht="15.75" customHeight="1">
      <c r="A337" s="2"/>
      <c r="E337"/>
      <c r="F337"/>
    </row>
    <row r="338" spans="1:6" ht="15.75" customHeight="1">
      <c r="A338" s="2"/>
      <c r="E338"/>
      <c r="F338"/>
    </row>
    <row r="339" spans="1:6" ht="15.75" customHeight="1">
      <c r="A339" s="2"/>
      <c r="E339"/>
      <c r="F339"/>
    </row>
    <row r="340" spans="1:6" ht="15.75" customHeight="1">
      <c r="A340" s="2"/>
      <c r="E340"/>
      <c r="F340"/>
    </row>
    <row r="341" spans="1:6" ht="15.75" customHeight="1">
      <c r="A341" s="2"/>
      <c r="E341"/>
      <c r="F341"/>
    </row>
    <row r="342" spans="1:6" ht="14.25" customHeight="1">
      <c r="A342" s="2"/>
      <c r="E342"/>
      <c r="F342"/>
    </row>
    <row r="343" spans="1:6" ht="15" customHeight="1">
      <c r="E343"/>
      <c r="F343"/>
    </row>
    <row r="344" spans="1:6">
      <c r="E344"/>
      <c r="F344"/>
    </row>
    <row r="345" spans="1:6">
      <c r="E345"/>
      <c r="F345"/>
    </row>
    <row r="346" spans="1:6">
      <c r="E346"/>
      <c r="F346"/>
    </row>
    <row r="347" spans="1:6">
      <c r="E347"/>
      <c r="F347"/>
    </row>
    <row r="348" spans="1:6">
      <c r="E348"/>
      <c r="F348"/>
    </row>
  </sheetData>
  <mergeCells count="5">
    <mergeCell ref="A6:F6"/>
    <mergeCell ref="A8:F8"/>
    <mergeCell ref="A10:B10"/>
    <mergeCell ref="A13:D13"/>
    <mergeCell ref="A11:D11"/>
  </mergeCells>
  <phoneticPr fontId="0" type="noConversion"/>
  <pageMargins left="0.70866141732283472" right="0.6692913385826772" top="1.2204724409448819" bottom="0.74803149606299213" header="0.31496062992125984" footer="0.31496062992125984"/>
  <pageSetup paperSize="9" orientation="portrait" r:id="rId1"/>
  <headerFooter>
    <oddHeader xml:space="preserve">&amp;L&amp;G&amp;C&amp;"Arial,Regular"&amp;10SADRŽAJ PRILOGA
TROŠKOVNIK&amp;R&amp;"Arial,Bold"&amp;10OZNAKA PROJEKTA&amp;"Arial,Regular"
A-gl 19/16_GP
</oddHeader>
    <oddFooter>&amp;C1/35</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5"/>
  <sheetViews>
    <sheetView topLeftCell="A187" workbookViewId="0">
      <selection activeCell="B122" sqref="B122"/>
    </sheetView>
  </sheetViews>
  <sheetFormatPr defaultRowHeight="15"/>
  <cols>
    <col min="1" max="1" width="5.42578125" customWidth="1"/>
    <col min="2" max="2" width="41" customWidth="1"/>
    <col min="3" max="3" width="4.85546875" customWidth="1"/>
    <col min="4" max="4" width="9.7109375" customWidth="1"/>
    <col min="5" max="5" width="12.140625" customWidth="1"/>
    <col min="6" max="6" width="19.85546875" customWidth="1"/>
  </cols>
  <sheetData>
    <row r="1" spans="1:15" ht="15.75">
      <c r="A1" s="43" t="s">
        <v>51</v>
      </c>
      <c r="B1" s="44"/>
      <c r="E1" s="38"/>
      <c r="F1" s="38"/>
      <c r="G1" s="2"/>
      <c r="H1" s="2"/>
      <c r="I1" s="2"/>
      <c r="J1" s="2"/>
      <c r="K1" s="2"/>
      <c r="L1" s="2"/>
      <c r="M1" s="2"/>
      <c r="N1" s="2"/>
      <c r="O1" s="2"/>
    </row>
    <row r="2" spans="1:15" ht="15.75">
      <c r="A2" s="205"/>
      <c r="B2" s="206"/>
      <c r="E2" s="38"/>
      <c r="F2" s="38"/>
      <c r="G2" s="2"/>
      <c r="H2" s="2"/>
      <c r="I2" s="2"/>
      <c r="J2" s="2"/>
      <c r="K2" s="2"/>
      <c r="L2" s="2"/>
      <c r="M2" s="2"/>
      <c r="N2" s="2"/>
      <c r="O2" s="2"/>
    </row>
    <row r="3" spans="1:15">
      <c r="G3" s="2"/>
      <c r="H3" s="2"/>
      <c r="I3" s="2"/>
      <c r="J3" s="2"/>
      <c r="K3" s="2"/>
      <c r="L3" s="2"/>
      <c r="M3" s="2"/>
      <c r="N3" s="2"/>
      <c r="O3" s="2"/>
    </row>
    <row r="4" spans="1:15" ht="15.75" thickBot="1">
      <c r="A4" s="1" t="s">
        <v>37</v>
      </c>
      <c r="E4" s="38"/>
      <c r="F4" s="38"/>
      <c r="G4" s="2"/>
      <c r="H4" s="2"/>
      <c r="I4" s="2"/>
      <c r="J4" s="2"/>
      <c r="K4" s="2"/>
      <c r="L4" s="2"/>
      <c r="M4" s="2"/>
      <c r="N4" s="2"/>
      <c r="O4" s="2"/>
    </row>
    <row r="5" spans="1:15" ht="15.75" thickBot="1">
      <c r="A5" s="229" t="s">
        <v>0</v>
      </c>
      <c r="B5" s="209" t="s">
        <v>1</v>
      </c>
      <c r="C5" s="209" t="s">
        <v>2</v>
      </c>
      <c r="D5" s="209" t="s">
        <v>3</v>
      </c>
      <c r="E5" s="209" t="s">
        <v>4</v>
      </c>
      <c r="F5" s="230" t="s">
        <v>5</v>
      </c>
      <c r="G5" s="2"/>
      <c r="H5" s="2"/>
      <c r="I5" s="2"/>
      <c r="J5" s="2"/>
      <c r="K5" s="2"/>
      <c r="L5" s="2"/>
      <c r="M5" s="2"/>
      <c r="N5" s="2"/>
      <c r="O5" s="2"/>
    </row>
    <row r="6" spans="1:15" ht="75">
      <c r="A6" s="257" t="s">
        <v>7</v>
      </c>
      <c r="B6" s="258" t="s">
        <v>242</v>
      </c>
      <c r="C6" s="16" t="s">
        <v>241</v>
      </c>
      <c r="D6" s="16">
        <v>32</v>
      </c>
      <c r="E6" s="16"/>
      <c r="F6" s="259">
        <f t="shared" ref="F6:F7" si="0">D6*E6</f>
        <v>0</v>
      </c>
      <c r="G6" s="2"/>
      <c r="H6" s="2"/>
      <c r="I6" s="2"/>
      <c r="J6" s="2"/>
      <c r="K6" s="2"/>
      <c r="L6" s="2"/>
      <c r="M6" s="2"/>
      <c r="N6" s="2"/>
      <c r="O6" s="2"/>
    </row>
    <row r="7" spans="1:15" ht="60">
      <c r="A7" s="260" t="s">
        <v>8</v>
      </c>
      <c r="B7" s="11" t="s">
        <v>260</v>
      </c>
      <c r="C7" s="101" t="s">
        <v>18</v>
      </c>
      <c r="D7" s="262">
        <v>1</v>
      </c>
      <c r="E7" s="102"/>
      <c r="F7" s="166">
        <f t="shared" si="0"/>
        <v>0</v>
      </c>
      <c r="G7" s="2"/>
      <c r="H7" s="2"/>
      <c r="I7" s="2"/>
      <c r="J7" s="2"/>
      <c r="K7" s="2"/>
      <c r="L7" s="2"/>
      <c r="M7" s="2"/>
      <c r="N7" s="2"/>
      <c r="O7" s="2"/>
    </row>
    <row r="8" spans="1:15" ht="75">
      <c r="A8" s="261" t="s">
        <v>9</v>
      </c>
      <c r="B8" s="8" t="s">
        <v>261</v>
      </c>
      <c r="C8" s="218" t="s">
        <v>239</v>
      </c>
      <c r="D8" s="219">
        <v>10</v>
      </c>
      <c r="E8" s="219"/>
      <c r="F8" s="220">
        <f>D8*E8</f>
        <v>0</v>
      </c>
      <c r="G8" s="2"/>
      <c r="H8" s="2"/>
      <c r="I8" s="2"/>
      <c r="J8" s="2"/>
      <c r="K8" s="2"/>
      <c r="L8" s="2"/>
      <c r="M8" s="2"/>
      <c r="N8" s="2"/>
      <c r="O8" s="2"/>
    </row>
    <row r="9" spans="1:15" ht="15.75" thickBot="1">
      <c r="A9" s="232"/>
      <c r="B9" s="233"/>
      <c r="C9" s="234"/>
      <c r="D9" s="235"/>
      <c r="E9" s="236"/>
      <c r="F9" s="237"/>
      <c r="G9" s="2"/>
      <c r="H9" s="2"/>
      <c r="I9" s="2"/>
      <c r="J9" s="2"/>
      <c r="K9" s="2"/>
      <c r="L9" s="2"/>
      <c r="M9" s="2"/>
      <c r="N9" s="2"/>
      <c r="O9" s="2"/>
    </row>
    <row r="10" spans="1:15" ht="15.75" thickBot="1">
      <c r="A10" s="231"/>
      <c r="B10" s="190"/>
      <c r="C10" s="190"/>
      <c r="D10" s="628" t="s">
        <v>19</v>
      </c>
      <c r="E10" s="628"/>
      <c r="F10" s="194">
        <f>SUM(F6:F8)</f>
        <v>0</v>
      </c>
      <c r="G10" s="2"/>
      <c r="H10" s="2"/>
      <c r="I10" s="2"/>
      <c r="J10" s="2"/>
      <c r="K10" s="2"/>
      <c r="L10" s="2"/>
      <c r="M10" s="2"/>
      <c r="N10" s="2"/>
      <c r="O10" s="2"/>
    </row>
    <row r="11" spans="1:15">
      <c r="G11" s="2"/>
      <c r="H11" s="2"/>
      <c r="I11" s="2"/>
      <c r="J11" s="2"/>
      <c r="K11" s="2"/>
      <c r="L11" s="2"/>
      <c r="M11" s="2"/>
      <c r="N11" s="2"/>
      <c r="O11" s="2"/>
    </row>
    <row r="12" spans="1:15" ht="15.75">
      <c r="A12" s="205"/>
      <c r="B12" s="206"/>
      <c r="E12" s="38"/>
      <c r="F12" s="38"/>
      <c r="G12" s="2"/>
      <c r="H12" s="2"/>
      <c r="I12" s="2"/>
      <c r="J12" s="2"/>
      <c r="K12" s="2"/>
      <c r="L12" s="2"/>
      <c r="M12" s="2"/>
      <c r="N12" s="2"/>
      <c r="O12" s="2"/>
    </row>
    <row r="13" spans="1:15" ht="15.75" thickBot="1">
      <c r="A13" s="1" t="s">
        <v>243</v>
      </c>
      <c r="B13" s="104"/>
      <c r="D13" s="207"/>
      <c r="E13" s="208"/>
      <c r="F13" s="31"/>
      <c r="G13" s="2"/>
      <c r="H13" s="2"/>
      <c r="I13" s="2"/>
      <c r="J13" s="2"/>
      <c r="K13" s="2"/>
      <c r="L13" s="2"/>
      <c r="M13" s="2"/>
      <c r="N13" s="2"/>
      <c r="O13" s="2"/>
    </row>
    <row r="14" spans="1:15" ht="15.75" thickBot="1">
      <c r="A14" s="213" t="s">
        <v>0</v>
      </c>
      <c r="B14" s="209" t="s">
        <v>1</v>
      </c>
      <c r="C14" s="210" t="s">
        <v>2</v>
      </c>
      <c r="D14" s="211" t="s">
        <v>3</v>
      </c>
      <c r="E14" s="212" t="s">
        <v>4</v>
      </c>
      <c r="F14" s="214" t="s">
        <v>5</v>
      </c>
      <c r="G14" s="2"/>
      <c r="H14" s="2"/>
      <c r="I14" s="2"/>
      <c r="J14" s="2"/>
      <c r="K14" s="2"/>
      <c r="L14" s="2"/>
      <c r="M14" s="2"/>
      <c r="N14" s="2"/>
      <c r="O14" s="2"/>
    </row>
    <row r="15" spans="1:15" ht="75">
      <c r="A15" s="548" t="s">
        <v>11</v>
      </c>
      <c r="B15" s="268" t="s">
        <v>262</v>
      </c>
      <c r="C15" s="269" t="s">
        <v>10</v>
      </c>
      <c r="D15" s="270">
        <v>8</v>
      </c>
      <c r="E15" s="270"/>
      <c r="F15" s="271">
        <f>D15*E15</f>
        <v>0</v>
      </c>
      <c r="G15" s="2"/>
      <c r="H15" s="2"/>
      <c r="I15" s="2"/>
      <c r="J15" s="2"/>
      <c r="K15" s="2"/>
      <c r="L15" s="2"/>
      <c r="M15" s="2"/>
      <c r="N15" s="2"/>
      <c r="O15" s="2"/>
    </row>
    <row r="16" spans="1:15" ht="135">
      <c r="A16" s="264" t="s">
        <v>11</v>
      </c>
      <c r="B16" s="12" t="s">
        <v>263</v>
      </c>
      <c r="C16" s="265"/>
      <c r="D16" s="266"/>
      <c r="E16" s="266"/>
      <c r="F16" s="267"/>
      <c r="G16" s="2"/>
      <c r="H16" s="2"/>
      <c r="I16" s="2"/>
      <c r="J16" s="2"/>
      <c r="K16" s="2"/>
      <c r="L16" s="2"/>
      <c r="M16" s="2"/>
      <c r="N16" s="2"/>
      <c r="O16" s="2"/>
    </row>
    <row r="17" spans="1:15" ht="17.25">
      <c r="A17" s="217"/>
      <c r="B17" s="9" t="s">
        <v>238</v>
      </c>
      <c r="C17" s="218" t="s">
        <v>239</v>
      </c>
      <c r="D17" s="219">
        <v>43</v>
      </c>
      <c r="E17" s="219"/>
      <c r="F17" s="220">
        <f>D17*E17</f>
        <v>0</v>
      </c>
      <c r="G17" s="2"/>
      <c r="H17" s="2"/>
      <c r="I17" s="2"/>
      <c r="J17" s="2"/>
      <c r="K17" s="2"/>
      <c r="L17" s="2"/>
      <c r="M17" s="2"/>
      <c r="N17" s="2"/>
      <c r="O17" s="2"/>
    </row>
    <row r="18" spans="1:15" ht="30">
      <c r="A18" s="549" t="s">
        <v>12</v>
      </c>
      <c r="B18" s="11" t="s">
        <v>259</v>
      </c>
      <c r="C18" s="221"/>
      <c r="D18" s="222"/>
      <c r="E18" s="222"/>
      <c r="F18" s="201"/>
      <c r="G18" s="2"/>
      <c r="H18" s="2"/>
      <c r="I18" s="2"/>
      <c r="J18" s="2"/>
      <c r="K18" s="2"/>
      <c r="L18" s="2"/>
      <c r="M18" s="2"/>
      <c r="N18" s="2"/>
      <c r="O18" s="2"/>
    </row>
    <row r="19" spans="1:15" ht="15.75">
      <c r="A19" s="217"/>
      <c r="B19" s="9" t="s">
        <v>240</v>
      </c>
      <c r="C19" s="218" t="s">
        <v>241</v>
      </c>
      <c r="D19" s="219">
        <v>8</v>
      </c>
      <c r="E19" s="219"/>
      <c r="F19" s="220">
        <f>D19*E19</f>
        <v>0</v>
      </c>
      <c r="G19" s="2"/>
      <c r="H19" s="2"/>
      <c r="I19" s="2"/>
      <c r="J19" s="2"/>
      <c r="K19" s="2"/>
      <c r="L19" s="2"/>
      <c r="M19" s="2"/>
      <c r="N19" s="2"/>
      <c r="O19" s="2"/>
    </row>
    <row r="20" spans="1:15" ht="15.75" thickBot="1">
      <c r="A20" s="77"/>
      <c r="B20" s="78"/>
      <c r="C20" s="79"/>
      <c r="D20" s="621" t="s">
        <v>21</v>
      </c>
      <c r="E20" s="622"/>
      <c r="F20" s="71">
        <f>SUM(F15:F19)</f>
        <v>0</v>
      </c>
      <c r="G20" s="2"/>
      <c r="H20" s="2"/>
      <c r="I20" s="2"/>
      <c r="J20" s="2"/>
      <c r="K20" s="2"/>
      <c r="L20" s="2"/>
      <c r="M20" s="2"/>
      <c r="N20" s="2"/>
      <c r="O20" s="2"/>
    </row>
    <row r="21" spans="1:15">
      <c r="A21" s="215"/>
      <c r="B21" s="216"/>
      <c r="C21" s="42"/>
      <c r="D21" s="19"/>
      <c r="E21" s="19"/>
      <c r="F21" s="95"/>
      <c r="G21" s="2"/>
      <c r="H21" s="2"/>
      <c r="I21" s="2"/>
      <c r="J21" s="2"/>
      <c r="K21" s="2"/>
      <c r="L21" s="2"/>
      <c r="M21" s="2"/>
      <c r="N21" s="2"/>
      <c r="O21" s="2"/>
    </row>
    <row r="22" spans="1:15">
      <c r="A22" s="2"/>
      <c r="B22" s="22"/>
      <c r="C22" s="2"/>
      <c r="D22" s="21"/>
      <c r="E22" s="21"/>
      <c r="F22" s="42"/>
      <c r="G22" s="2"/>
      <c r="H22" s="2"/>
      <c r="I22" s="2"/>
      <c r="J22" s="2"/>
      <c r="K22" s="2"/>
      <c r="L22" s="2"/>
      <c r="M22" s="2"/>
      <c r="N22" s="2"/>
      <c r="O22" s="2"/>
    </row>
    <row r="23" spans="1:15" ht="15.75" thickBot="1">
      <c r="A23" s="1" t="s">
        <v>250</v>
      </c>
      <c r="B23" s="104"/>
      <c r="E23" s="38"/>
      <c r="F23" s="42"/>
      <c r="G23" s="2"/>
      <c r="H23" s="2"/>
      <c r="I23" s="2"/>
      <c r="J23" s="2"/>
      <c r="K23" s="2"/>
      <c r="L23" s="2"/>
      <c r="M23" s="2"/>
      <c r="N23" s="2"/>
      <c r="O23" s="2"/>
    </row>
    <row r="24" spans="1:15" ht="15.75" thickBot="1">
      <c r="A24" s="3" t="s">
        <v>0</v>
      </c>
      <c r="B24" s="3" t="s">
        <v>1</v>
      </c>
      <c r="C24" s="3" t="s">
        <v>2</v>
      </c>
      <c r="D24" s="3" t="s">
        <v>3</v>
      </c>
      <c r="E24" s="3" t="s">
        <v>4</v>
      </c>
      <c r="F24" s="3" t="s">
        <v>5</v>
      </c>
      <c r="G24" s="2"/>
      <c r="H24" s="2"/>
      <c r="I24" s="2"/>
      <c r="J24" s="2"/>
      <c r="K24" s="2"/>
      <c r="L24" s="2"/>
      <c r="M24" s="2"/>
      <c r="N24" s="2"/>
      <c r="O24" s="2"/>
    </row>
    <row r="25" spans="1:15" ht="90">
      <c r="A25" s="74" t="s">
        <v>14</v>
      </c>
      <c r="B25" s="11" t="s">
        <v>264</v>
      </c>
      <c r="C25" s="25"/>
      <c r="D25" s="29"/>
      <c r="E25" s="29"/>
      <c r="F25" s="73"/>
      <c r="G25" s="2"/>
      <c r="H25" s="2"/>
      <c r="I25" s="2"/>
      <c r="J25" s="2"/>
      <c r="K25" s="2"/>
      <c r="L25" s="2"/>
      <c r="M25" s="2"/>
      <c r="N25" s="2"/>
      <c r="O25" s="2"/>
    </row>
    <row r="26" spans="1:15">
      <c r="A26" s="75"/>
      <c r="B26" s="12" t="s">
        <v>27</v>
      </c>
      <c r="C26" s="99" t="s">
        <v>13</v>
      </c>
      <c r="D26" s="97">
        <v>2</v>
      </c>
      <c r="E26" s="97"/>
      <c r="F26" s="165">
        <f>D26*E26</f>
        <v>0</v>
      </c>
      <c r="G26" s="2"/>
      <c r="H26" s="2"/>
      <c r="I26" s="2"/>
      <c r="J26" s="2"/>
      <c r="K26" s="2"/>
      <c r="L26" s="2"/>
      <c r="M26" s="2"/>
      <c r="N26" s="2"/>
      <c r="O26" s="2"/>
    </row>
    <row r="27" spans="1:15">
      <c r="A27" s="76"/>
      <c r="B27" s="9" t="s">
        <v>22</v>
      </c>
      <c r="C27" s="100" t="s">
        <v>10</v>
      </c>
      <c r="D27" s="98">
        <v>4</v>
      </c>
      <c r="E27" s="98"/>
      <c r="F27" s="173">
        <f>D27*E27</f>
        <v>0</v>
      </c>
      <c r="G27" s="2"/>
      <c r="H27" s="2"/>
      <c r="I27" s="2"/>
      <c r="J27" s="2"/>
      <c r="K27" s="2"/>
      <c r="L27" s="2"/>
      <c r="M27" s="2"/>
      <c r="N27" s="2"/>
      <c r="O27" s="2"/>
    </row>
    <row r="28" spans="1:15" ht="60">
      <c r="A28" s="76" t="s">
        <v>30</v>
      </c>
      <c r="B28" s="9" t="s">
        <v>607</v>
      </c>
      <c r="C28" s="100" t="s">
        <v>10</v>
      </c>
      <c r="D28" s="98">
        <v>50</v>
      </c>
      <c r="E28" s="98"/>
      <c r="F28" s="173">
        <f>D28*E28</f>
        <v>0</v>
      </c>
      <c r="G28" s="2"/>
      <c r="H28" s="2"/>
      <c r="I28" s="2"/>
      <c r="J28" s="2"/>
      <c r="K28" s="2"/>
      <c r="L28" s="2"/>
      <c r="M28" s="2"/>
      <c r="N28" s="2"/>
      <c r="O28" s="2"/>
    </row>
    <row r="29" spans="1:15" ht="92.25">
      <c r="A29" s="48" t="s">
        <v>31</v>
      </c>
      <c r="B29" s="8" t="s">
        <v>257</v>
      </c>
      <c r="C29" s="101" t="s">
        <v>10</v>
      </c>
      <c r="D29" s="102">
        <v>190</v>
      </c>
      <c r="E29" s="102"/>
      <c r="F29" s="166">
        <f>D29*E29</f>
        <v>0</v>
      </c>
      <c r="G29" s="2"/>
      <c r="H29" s="2"/>
      <c r="I29" s="2"/>
      <c r="J29" s="2"/>
      <c r="K29" s="2"/>
      <c r="L29" s="2"/>
      <c r="M29" s="2"/>
      <c r="N29" s="2"/>
      <c r="O29" s="2"/>
    </row>
    <row r="30" spans="1:15" ht="15.75" thickBot="1">
      <c r="A30" s="77"/>
      <c r="B30" s="78"/>
      <c r="C30" s="79"/>
      <c r="D30" s="621" t="s">
        <v>23</v>
      </c>
      <c r="E30" s="622"/>
      <c r="F30" s="71">
        <f>SUM(F25:F29)</f>
        <v>0</v>
      </c>
      <c r="G30" s="2"/>
      <c r="H30" s="2"/>
      <c r="I30" s="2"/>
      <c r="J30" s="2"/>
      <c r="K30" s="2"/>
      <c r="L30" s="2"/>
      <c r="M30" s="2"/>
      <c r="N30" s="2"/>
      <c r="O30" s="2"/>
    </row>
    <row r="31" spans="1:15" ht="19.5" customHeight="1">
      <c r="A31" s="10"/>
      <c r="B31" s="18"/>
      <c r="C31" s="2"/>
      <c r="D31" s="19"/>
      <c r="E31" s="19"/>
      <c r="F31" s="95"/>
      <c r="G31" s="2"/>
      <c r="H31" s="2"/>
      <c r="I31" s="2"/>
      <c r="J31" s="2"/>
      <c r="K31" s="2"/>
      <c r="L31" s="2"/>
      <c r="M31" s="2"/>
      <c r="N31" s="2"/>
      <c r="O31" s="2"/>
    </row>
    <row r="32" spans="1:15">
      <c r="A32" s="2"/>
      <c r="B32" s="2"/>
      <c r="C32" s="2"/>
      <c r="D32" s="21"/>
      <c r="E32" s="21"/>
      <c r="F32" s="95"/>
      <c r="G32" s="2"/>
      <c r="H32" s="2"/>
      <c r="I32" s="2"/>
      <c r="J32" s="2"/>
      <c r="K32" s="2"/>
      <c r="L32" s="2"/>
      <c r="M32" s="2"/>
      <c r="N32" s="2"/>
      <c r="O32" s="2"/>
    </row>
    <row r="33" spans="1:15" ht="15.75" thickBot="1">
      <c r="A33" s="1" t="s">
        <v>618</v>
      </c>
      <c r="B33" s="104"/>
      <c r="E33" s="38"/>
      <c r="F33" s="42"/>
      <c r="G33" s="2"/>
      <c r="H33" s="2"/>
      <c r="I33" s="2"/>
      <c r="J33" s="2"/>
      <c r="K33" s="2"/>
      <c r="L33" s="2"/>
      <c r="M33" s="2"/>
      <c r="N33" s="2"/>
      <c r="O33" s="2"/>
    </row>
    <row r="34" spans="1:15" ht="15.75" thickBot="1">
      <c r="A34" s="3" t="s">
        <v>0</v>
      </c>
      <c r="B34" s="3" t="s">
        <v>1</v>
      </c>
      <c r="C34" s="3" t="s">
        <v>2</v>
      </c>
      <c r="D34" s="3" t="s">
        <v>3</v>
      </c>
      <c r="E34" s="3" t="s">
        <v>4</v>
      </c>
      <c r="F34" s="3" t="s">
        <v>5</v>
      </c>
      <c r="G34" s="2"/>
      <c r="H34" s="2"/>
      <c r="I34" s="2"/>
      <c r="J34" s="2"/>
      <c r="K34" s="2"/>
      <c r="L34" s="2"/>
      <c r="M34" s="2"/>
      <c r="N34" s="2"/>
      <c r="O34" s="2"/>
    </row>
    <row r="35" spans="1:15" ht="152.25">
      <c r="A35" s="23" t="s">
        <v>237</v>
      </c>
      <c r="B35" s="174" t="s">
        <v>199</v>
      </c>
      <c r="C35" s="101" t="s">
        <v>10</v>
      </c>
      <c r="D35" s="102">
        <v>600</v>
      </c>
      <c r="E35" s="102"/>
      <c r="F35" s="166">
        <f t="shared" ref="F35:F40" si="1">D35*E35</f>
        <v>0</v>
      </c>
      <c r="G35" s="2"/>
      <c r="H35" s="2"/>
      <c r="I35" s="2"/>
      <c r="J35" s="2"/>
      <c r="K35" s="2"/>
      <c r="L35" s="2"/>
      <c r="M35" s="2"/>
      <c r="N35" s="2"/>
      <c r="O35" s="2"/>
    </row>
    <row r="36" spans="1:15" ht="120">
      <c r="A36" s="23" t="s">
        <v>244</v>
      </c>
      <c r="B36" s="199" t="s">
        <v>203</v>
      </c>
      <c r="C36" s="101" t="s">
        <v>10</v>
      </c>
      <c r="D36" s="102">
        <v>100</v>
      </c>
      <c r="E36" s="102"/>
      <c r="F36" s="166">
        <f t="shared" si="1"/>
        <v>0</v>
      </c>
      <c r="G36" s="2"/>
      <c r="H36" s="2"/>
      <c r="I36" s="2"/>
      <c r="J36" s="2"/>
      <c r="K36" s="2"/>
      <c r="L36" s="2"/>
      <c r="M36" s="2"/>
      <c r="N36" s="2"/>
      <c r="O36" s="2"/>
    </row>
    <row r="37" spans="1:15" ht="90">
      <c r="A37" s="23" t="s">
        <v>245</v>
      </c>
      <c r="B37" s="199" t="s">
        <v>231</v>
      </c>
      <c r="C37" s="101" t="s">
        <v>10</v>
      </c>
      <c r="D37" s="102">
        <v>405</v>
      </c>
      <c r="E37" s="102"/>
      <c r="F37" s="173">
        <f t="shared" si="1"/>
        <v>0</v>
      </c>
      <c r="G37" s="2"/>
      <c r="H37" s="2"/>
      <c r="I37" s="2"/>
      <c r="J37" s="2"/>
      <c r="K37" s="2"/>
      <c r="L37" s="2"/>
      <c r="M37" s="2"/>
      <c r="N37" s="2"/>
      <c r="O37" s="2"/>
    </row>
    <row r="38" spans="1:15" ht="90">
      <c r="A38" s="15" t="s">
        <v>246</v>
      </c>
      <c r="B38" s="176" t="s">
        <v>202</v>
      </c>
      <c r="C38" s="101" t="s">
        <v>10</v>
      </c>
      <c r="D38" s="102">
        <v>190</v>
      </c>
      <c r="E38" s="102"/>
      <c r="F38" s="173">
        <f t="shared" si="1"/>
        <v>0</v>
      </c>
      <c r="G38" s="2"/>
      <c r="H38" s="2"/>
      <c r="I38" s="2"/>
      <c r="J38" s="2"/>
      <c r="K38" s="2"/>
      <c r="L38" s="2"/>
      <c r="M38" s="2"/>
      <c r="N38" s="2"/>
      <c r="O38" s="2"/>
    </row>
    <row r="39" spans="1:15" ht="77.25">
      <c r="A39" s="15" t="s">
        <v>247</v>
      </c>
      <c r="B39" s="175" t="s">
        <v>201</v>
      </c>
      <c r="C39" s="101" t="s">
        <v>10</v>
      </c>
      <c r="D39" s="102">
        <v>190</v>
      </c>
      <c r="E39" s="102"/>
      <c r="F39" s="173">
        <f t="shared" si="1"/>
        <v>0</v>
      </c>
      <c r="G39" s="2"/>
      <c r="H39" s="2"/>
      <c r="I39" s="2"/>
      <c r="J39" s="2"/>
      <c r="K39" s="2"/>
      <c r="L39" s="2"/>
      <c r="M39" s="2"/>
      <c r="N39" s="2"/>
      <c r="O39" s="2"/>
    </row>
    <row r="40" spans="1:15" ht="92.25">
      <c r="A40" s="15" t="s">
        <v>248</v>
      </c>
      <c r="B40" s="175" t="s">
        <v>200</v>
      </c>
      <c r="C40" s="101" t="s">
        <v>10</v>
      </c>
      <c r="D40" s="102">
        <v>405</v>
      </c>
      <c r="E40" s="102"/>
      <c r="F40" s="173">
        <f t="shared" si="1"/>
        <v>0</v>
      </c>
      <c r="G40" s="2"/>
      <c r="H40" s="2"/>
      <c r="I40" s="2"/>
      <c r="J40" s="2"/>
      <c r="K40" s="2"/>
      <c r="L40" s="2"/>
      <c r="M40" s="2"/>
      <c r="N40" s="2"/>
      <c r="O40" s="2"/>
    </row>
    <row r="41" spans="1:15" ht="15.75" thickBot="1">
      <c r="A41" s="83"/>
      <c r="B41" s="84"/>
      <c r="C41" s="79"/>
      <c r="D41" s="629" t="s">
        <v>24</v>
      </c>
      <c r="E41" s="630"/>
      <c r="F41" s="85">
        <f>SUM(F35:F40)</f>
        <v>0</v>
      </c>
      <c r="G41" s="2"/>
      <c r="H41" s="2"/>
      <c r="I41" s="2"/>
      <c r="J41" s="2"/>
      <c r="K41" s="2"/>
      <c r="L41" s="2"/>
      <c r="M41" s="2"/>
      <c r="N41" s="2"/>
      <c r="O41" s="2"/>
    </row>
    <row r="42" spans="1:15">
      <c r="A42" s="10"/>
      <c r="B42" s="94"/>
      <c r="C42" s="42"/>
      <c r="D42" s="21"/>
      <c r="E42" s="21"/>
      <c r="F42" s="95"/>
      <c r="G42" s="2"/>
      <c r="H42" s="2"/>
      <c r="I42" s="2"/>
      <c r="J42" s="2"/>
      <c r="K42" s="2"/>
      <c r="L42" s="2"/>
      <c r="M42" s="2"/>
      <c r="N42" s="2"/>
      <c r="O42" s="2"/>
    </row>
    <row r="43" spans="1:15">
      <c r="A43" s="10"/>
      <c r="B43" s="30"/>
      <c r="C43" s="2"/>
      <c r="D43" s="31"/>
      <c r="E43" s="31"/>
      <c r="F43" s="31"/>
      <c r="G43" s="2"/>
      <c r="H43" s="2"/>
      <c r="I43" s="2"/>
      <c r="J43" s="2"/>
      <c r="K43" s="2"/>
      <c r="L43" s="2"/>
      <c r="M43" s="2"/>
      <c r="N43" s="2"/>
      <c r="O43" s="2"/>
    </row>
    <row r="44" spans="1:15">
      <c r="A44" s="618" t="s">
        <v>56</v>
      </c>
      <c r="B44" s="618"/>
      <c r="C44" s="2"/>
      <c r="D44" s="31"/>
      <c r="E44" s="31"/>
      <c r="F44" s="31"/>
      <c r="G44" s="2"/>
      <c r="H44" s="2"/>
      <c r="I44" s="2"/>
      <c r="J44" s="2"/>
      <c r="K44" s="2"/>
      <c r="L44" s="2"/>
      <c r="M44" s="2"/>
      <c r="N44" s="2"/>
      <c r="O44" s="2"/>
    </row>
    <row r="45" spans="1:15">
      <c r="A45" s="550" t="str">
        <f>A4</f>
        <v>1. PRIPREMNI RADOVI</v>
      </c>
      <c r="B45" s="550"/>
      <c r="C45" s="2"/>
      <c r="D45" s="31"/>
      <c r="E45" s="31"/>
      <c r="F45" s="542">
        <f>F10</f>
        <v>0</v>
      </c>
      <c r="G45" s="2"/>
      <c r="H45" s="2"/>
      <c r="I45" s="2"/>
      <c r="J45" s="2"/>
      <c r="K45" s="2"/>
      <c r="L45" s="2"/>
      <c r="M45" s="2"/>
      <c r="N45" s="2"/>
      <c r="O45" s="2"/>
    </row>
    <row r="46" spans="1:15">
      <c r="A46" s="550" t="str">
        <f>A13</f>
        <v>2. ZIDARSKI RADOVI</v>
      </c>
      <c r="B46" s="550"/>
      <c r="C46" s="2"/>
      <c r="D46" s="31"/>
      <c r="E46" s="31"/>
      <c r="F46" s="542">
        <f>F20</f>
        <v>0</v>
      </c>
      <c r="G46" s="2"/>
      <c r="H46" s="2"/>
      <c r="I46" s="2"/>
      <c r="J46" s="2"/>
      <c r="K46" s="2"/>
      <c r="L46" s="2"/>
      <c r="M46" s="2"/>
      <c r="N46" s="2"/>
      <c r="O46" s="2"/>
    </row>
    <row r="47" spans="1:15">
      <c r="A47" s="550" t="str">
        <f>A23</f>
        <v>3. BETONSKI I ARMIRANOBETONSKI RADOVI</v>
      </c>
      <c r="B47" s="550"/>
      <c r="C47" s="2"/>
      <c r="D47" s="31"/>
      <c r="E47" s="31"/>
      <c r="F47" s="542">
        <f>F30</f>
        <v>0</v>
      </c>
      <c r="G47" s="2"/>
      <c r="H47" s="2"/>
      <c r="I47" s="2"/>
      <c r="J47" s="2"/>
      <c r="K47" s="2"/>
      <c r="L47" s="2"/>
      <c r="M47" s="2"/>
      <c r="N47" s="2"/>
      <c r="O47" s="2"/>
    </row>
    <row r="48" spans="1:15">
      <c r="A48" s="615" t="str">
        <f>A33</f>
        <v>4. HIDROIZOLACIJE I TOPLINSKE IZOLACIJE</v>
      </c>
      <c r="B48" s="615"/>
      <c r="C48" s="2"/>
      <c r="D48" s="31"/>
      <c r="F48" s="572">
        <f>F41</f>
        <v>0</v>
      </c>
      <c r="G48" s="2"/>
      <c r="H48" s="2"/>
      <c r="I48" s="2"/>
      <c r="J48" s="2"/>
      <c r="K48" s="2"/>
      <c r="L48" s="2"/>
      <c r="M48" s="2"/>
      <c r="N48" s="2"/>
      <c r="O48" s="2"/>
    </row>
    <row r="49" spans="1:15">
      <c r="A49" s="618" t="s">
        <v>184</v>
      </c>
      <c r="B49" s="618"/>
      <c r="C49" s="2"/>
      <c r="D49" s="31"/>
      <c r="E49" s="576"/>
      <c r="F49" s="576">
        <f>SUM(F45:F48)</f>
        <v>0</v>
      </c>
      <c r="G49" s="2"/>
      <c r="H49" s="2"/>
      <c r="I49" s="2"/>
      <c r="J49" s="2"/>
      <c r="K49" s="2"/>
      <c r="L49" s="2"/>
      <c r="M49" s="2"/>
      <c r="N49" s="2"/>
      <c r="O49" s="2"/>
    </row>
    <row r="50" spans="1:15">
      <c r="A50" s="545"/>
      <c r="B50" s="545"/>
      <c r="C50" s="2"/>
      <c r="D50" s="31"/>
      <c r="E50" s="542"/>
      <c r="F50" s="542"/>
      <c r="G50" s="2"/>
      <c r="H50" s="2"/>
      <c r="I50" s="2"/>
      <c r="J50" s="2"/>
      <c r="K50" s="2"/>
      <c r="L50" s="2"/>
      <c r="M50" s="2"/>
      <c r="N50" s="2"/>
      <c r="O50" s="2"/>
    </row>
    <row r="51" spans="1:15">
      <c r="A51" s="545"/>
      <c r="B51" s="545"/>
      <c r="C51" s="2"/>
      <c r="D51" s="31"/>
      <c r="E51" s="542"/>
      <c r="F51" s="542"/>
      <c r="G51" s="2"/>
      <c r="H51" s="2"/>
      <c r="I51" s="2"/>
      <c r="J51" s="2"/>
      <c r="K51" s="2"/>
      <c r="L51" s="2"/>
      <c r="M51" s="2"/>
      <c r="N51" s="2"/>
      <c r="O51" s="2"/>
    </row>
    <row r="52" spans="1:15">
      <c r="A52" s="615"/>
      <c r="B52" s="615"/>
      <c r="C52" s="2"/>
      <c r="D52" s="31"/>
      <c r="E52" s="31"/>
      <c r="F52" s="31"/>
      <c r="G52" s="2"/>
      <c r="H52" s="2"/>
      <c r="I52" s="2"/>
      <c r="J52" s="2"/>
      <c r="K52" s="2"/>
      <c r="L52" s="2"/>
      <c r="M52" s="2"/>
      <c r="N52" s="2"/>
      <c r="O52" s="2"/>
    </row>
    <row r="53" spans="1:15" ht="15.75">
      <c r="A53" s="625" t="s">
        <v>52</v>
      </c>
      <c r="B53" s="625"/>
      <c r="C53" s="2"/>
      <c r="D53" s="31"/>
      <c r="E53" s="31"/>
      <c r="F53" s="31"/>
      <c r="G53" s="2"/>
      <c r="H53" s="2"/>
      <c r="I53" s="2"/>
      <c r="J53" s="2"/>
      <c r="K53" s="2"/>
      <c r="L53" s="2"/>
      <c r="M53" s="2"/>
      <c r="N53" s="2"/>
      <c r="O53" s="2"/>
    </row>
    <row r="54" spans="1:15" ht="15.75">
      <c r="A54" s="45"/>
      <c r="B54" s="45"/>
      <c r="C54" s="2"/>
      <c r="D54" s="31"/>
      <c r="E54" s="31"/>
      <c r="F54" s="31"/>
      <c r="G54" s="2"/>
      <c r="H54" s="2"/>
      <c r="I54" s="2"/>
      <c r="J54" s="2"/>
      <c r="K54" s="2"/>
      <c r="L54" s="2"/>
      <c r="M54" s="2"/>
      <c r="N54" s="2"/>
      <c r="O54" s="2"/>
    </row>
    <row r="55" spans="1:15" ht="15.75" thickBot="1">
      <c r="A55" s="618" t="s">
        <v>622</v>
      </c>
      <c r="B55" s="618"/>
      <c r="C55" s="2"/>
      <c r="D55" s="31"/>
      <c r="E55" s="31"/>
      <c r="F55" s="31"/>
      <c r="G55" s="2"/>
      <c r="H55" s="2"/>
      <c r="I55" s="2"/>
      <c r="J55" s="2"/>
      <c r="K55" s="2"/>
      <c r="L55" s="2"/>
      <c r="M55" s="2"/>
      <c r="N55" s="2"/>
      <c r="O55" s="2"/>
    </row>
    <row r="56" spans="1:15" ht="15.75" thickBot="1">
      <c r="A56" s="6" t="s">
        <v>0</v>
      </c>
      <c r="B56" s="3" t="s">
        <v>1</v>
      </c>
      <c r="C56" s="7" t="s">
        <v>2</v>
      </c>
      <c r="D56" s="3" t="s">
        <v>3</v>
      </c>
      <c r="E56" s="3" t="s">
        <v>4</v>
      </c>
      <c r="F56" s="39" t="s">
        <v>5</v>
      </c>
      <c r="G56" s="2"/>
      <c r="H56" s="2"/>
      <c r="I56" s="2"/>
      <c r="J56" s="2"/>
      <c r="K56" s="2"/>
      <c r="L56" s="2"/>
      <c r="M56" s="2"/>
      <c r="N56" s="2"/>
      <c r="O56" s="2"/>
    </row>
    <row r="57" spans="1:15" ht="30">
      <c r="A57" s="33"/>
      <c r="B57" s="34" t="s">
        <v>29</v>
      </c>
      <c r="C57" s="35"/>
      <c r="D57" s="35"/>
      <c r="E57" s="40"/>
      <c r="F57" s="88"/>
      <c r="G57" s="2"/>
      <c r="H57" s="2"/>
      <c r="I57" s="2"/>
      <c r="J57" s="2"/>
      <c r="K57" s="2"/>
      <c r="L57" s="2"/>
      <c r="M57" s="2"/>
      <c r="N57" s="2"/>
      <c r="O57" s="2"/>
    </row>
    <row r="58" spans="1:15" ht="120">
      <c r="A58" s="15" t="s">
        <v>7</v>
      </c>
      <c r="B58" s="164" t="s">
        <v>230</v>
      </c>
      <c r="C58" s="17" t="s">
        <v>18</v>
      </c>
      <c r="D58" s="263">
        <v>1</v>
      </c>
      <c r="E58" s="263"/>
      <c r="F58" s="551">
        <f>D58*E58</f>
        <v>0</v>
      </c>
      <c r="G58" s="2"/>
      <c r="H58" s="2"/>
      <c r="I58" s="2"/>
      <c r="J58" s="2"/>
      <c r="K58" s="2"/>
      <c r="L58" s="2"/>
      <c r="M58" s="2"/>
      <c r="N58" s="2"/>
      <c r="O58" s="2"/>
    </row>
    <row r="59" spans="1:15" ht="255">
      <c r="A59" s="543" t="s">
        <v>8</v>
      </c>
      <c r="B59" s="164" t="s">
        <v>270</v>
      </c>
      <c r="C59" s="17" t="s">
        <v>18</v>
      </c>
      <c r="D59" s="263">
        <v>1</v>
      </c>
      <c r="E59" s="263"/>
      <c r="F59" s="551">
        <f>D59*E59</f>
        <v>0</v>
      </c>
      <c r="G59" s="2"/>
      <c r="H59" s="2"/>
      <c r="I59" s="2"/>
      <c r="J59" s="2"/>
      <c r="K59" s="2"/>
      <c r="L59" s="2"/>
      <c r="M59" s="2"/>
      <c r="N59" s="2"/>
      <c r="O59" s="2"/>
    </row>
    <row r="60" spans="1:15" ht="135">
      <c r="A60" s="543" t="s">
        <v>9</v>
      </c>
      <c r="B60" s="204" t="s">
        <v>235</v>
      </c>
      <c r="C60" s="20"/>
      <c r="D60" s="222"/>
      <c r="E60" s="222"/>
      <c r="F60" s="201"/>
      <c r="G60" s="2"/>
      <c r="H60" s="2"/>
      <c r="I60" s="2"/>
      <c r="J60" s="2"/>
      <c r="K60" s="2"/>
      <c r="L60" s="2"/>
      <c r="M60" s="2"/>
      <c r="N60" s="2"/>
      <c r="O60" s="2"/>
    </row>
    <row r="61" spans="1:15">
      <c r="A61" s="23"/>
      <c r="B61" s="96" t="s">
        <v>236</v>
      </c>
      <c r="C61" s="24" t="s">
        <v>18</v>
      </c>
      <c r="D61" s="219">
        <v>1</v>
      </c>
      <c r="E61" s="219"/>
      <c r="F61" s="220">
        <f t="shared" ref="F61" si="2">D61*E61</f>
        <v>0</v>
      </c>
      <c r="G61" s="2"/>
      <c r="H61" s="2"/>
      <c r="I61" s="2"/>
      <c r="J61" s="2"/>
      <c r="K61" s="2"/>
      <c r="L61" s="2"/>
      <c r="M61" s="2"/>
      <c r="N61" s="2"/>
      <c r="O61" s="2"/>
    </row>
    <row r="62" spans="1:15" ht="61.5" customHeight="1">
      <c r="A62" s="543" t="s">
        <v>623</v>
      </c>
      <c r="B62" s="203" t="s">
        <v>232</v>
      </c>
      <c r="C62" s="20"/>
      <c r="D62" s="222"/>
      <c r="E62" s="222"/>
      <c r="F62" s="201"/>
      <c r="G62" s="2"/>
      <c r="H62" s="2"/>
      <c r="I62" s="2"/>
      <c r="J62" s="2"/>
      <c r="K62" s="2"/>
      <c r="L62" s="2"/>
      <c r="M62" s="2"/>
      <c r="N62" s="2"/>
      <c r="O62" s="2"/>
    </row>
    <row r="63" spans="1:15">
      <c r="A63" s="23"/>
      <c r="B63" s="96" t="s">
        <v>57</v>
      </c>
      <c r="C63" s="24" t="s">
        <v>18</v>
      </c>
      <c r="D63" s="219">
        <v>2</v>
      </c>
      <c r="E63" s="219"/>
      <c r="F63" s="220">
        <f>D63*E63</f>
        <v>0</v>
      </c>
      <c r="G63" s="2"/>
      <c r="H63" s="2"/>
      <c r="I63" s="2"/>
      <c r="J63" s="2"/>
      <c r="K63" s="2"/>
      <c r="L63" s="2"/>
      <c r="M63" s="2"/>
      <c r="N63" s="2"/>
      <c r="O63" s="2"/>
    </row>
    <row r="64" spans="1:15" ht="165">
      <c r="A64" s="544" t="s">
        <v>624</v>
      </c>
      <c r="B64" s="203" t="s">
        <v>234</v>
      </c>
      <c r="C64" s="202"/>
      <c r="D64" s="222"/>
      <c r="E64" s="552"/>
      <c r="F64" s="201"/>
      <c r="G64" s="2"/>
      <c r="H64" s="2"/>
      <c r="I64" s="2"/>
      <c r="J64" s="2"/>
      <c r="K64" s="2"/>
      <c r="L64" s="2"/>
      <c r="M64" s="2"/>
      <c r="N64" s="2"/>
      <c r="O64" s="2"/>
    </row>
    <row r="65" spans="1:15">
      <c r="A65" s="23"/>
      <c r="B65" s="96" t="s">
        <v>233</v>
      </c>
      <c r="C65" s="24" t="s">
        <v>18</v>
      </c>
      <c r="D65" s="219">
        <v>8</v>
      </c>
      <c r="E65" s="219"/>
      <c r="F65" s="220">
        <f>D65*E65</f>
        <v>0</v>
      </c>
      <c r="G65" s="2"/>
      <c r="H65" s="2"/>
      <c r="I65" s="2"/>
      <c r="J65" s="2"/>
      <c r="K65" s="2"/>
      <c r="L65" s="2"/>
      <c r="M65" s="2"/>
      <c r="N65" s="2"/>
      <c r="O65" s="2"/>
    </row>
    <row r="66" spans="1:15" ht="60">
      <c r="A66" s="23" t="s">
        <v>625</v>
      </c>
      <c r="B66" s="200" t="s">
        <v>258</v>
      </c>
      <c r="C66" s="58" t="s">
        <v>18</v>
      </c>
      <c r="D66" s="263">
        <v>16</v>
      </c>
      <c r="E66" s="553"/>
      <c r="F66" s="220">
        <f>D66*E66</f>
        <v>0</v>
      </c>
      <c r="G66" s="2"/>
      <c r="H66" s="2"/>
      <c r="I66" s="2"/>
      <c r="J66" s="2"/>
      <c r="K66" s="2"/>
      <c r="L66" s="2"/>
      <c r="M66" s="2"/>
      <c r="N66" s="2"/>
      <c r="O66" s="2"/>
    </row>
    <row r="67" spans="1:15" ht="30">
      <c r="A67" s="15" t="s">
        <v>626</v>
      </c>
      <c r="B67" s="115" t="s">
        <v>58</v>
      </c>
      <c r="C67" s="114" t="s">
        <v>20</v>
      </c>
      <c r="D67" s="219">
        <v>82</v>
      </c>
      <c r="E67" s="554"/>
      <c r="F67" s="267">
        <f>D67*E67</f>
        <v>0</v>
      </c>
      <c r="G67" s="2"/>
      <c r="H67" s="2"/>
      <c r="I67" s="2"/>
      <c r="J67" s="2"/>
      <c r="K67" s="2"/>
      <c r="L67" s="2"/>
      <c r="M67" s="2"/>
      <c r="N67" s="2"/>
      <c r="O67" s="2"/>
    </row>
    <row r="68" spans="1:15" ht="15.75" thickBot="1">
      <c r="A68" s="80"/>
      <c r="B68" s="89"/>
      <c r="C68" s="70"/>
      <c r="D68" s="621" t="s">
        <v>19</v>
      </c>
      <c r="E68" s="622"/>
      <c r="F68" s="171">
        <f>SUM(F57:F67)</f>
        <v>0</v>
      </c>
      <c r="G68" s="2"/>
      <c r="H68" s="2"/>
      <c r="I68" s="2"/>
      <c r="J68" s="2"/>
      <c r="K68" s="2"/>
      <c r="L68" s="2"/>
      <c r="M68" s="2"/>
      <c r="N68" s="2"/>
      <c r="O68" s="2"/>
    </row>
    <row r="69" spans="1:15">
      <c r="E69" s="38"/>
      <c r="F69" s="38"/>
      <c r="G69" s="2"/>
      <c r="H69" s="2"/>
      <c r="I69" s="2"/>
      <c r="J69" s="2"/>
      <c r="K69" s="2"/>
      <c r="L69" s="2"/>
      <c r="M69" s="2"/>
      <c r="N69" s="2"/>
      <c r="O69" s="2"/>
    </row>
    <row r="70" spans="1:15" ht="15.75" thickBot="1">
      <c r="A70" s="1" t="s">
        <v>627</v>
      </c>
      <c r="B70" s="104"/>
      <c r="E70" s="38"/>
      <c r="F70" s="31"/>
      <c r="G70" s="2"/>
      <c r="H70" s="2"/>
      <c r="I70" s="2"/>
      <c r="J70" s="2"/>
      <c r="K70" s="2"/>
      <c r="L70" s="2"/>
      <c r="M70" s="2"/>
      <c r="N70" s="2"/>
      <c r="O70" s="2"/>
    </row>
    <row r="71" spans="1:15" ht="15.75" thickBot="1">
      <c r="A71" s="6" t="s">
        <v>0</v>
      </c>
      <c r="B71" s="3" t="s">
        <v>1</v>
      </c>
      <c r="C71" s="7" t="s">
        <v>2</v>
      </c>
      <c r="D71" s="3" t="s">
        <v>3</v>
      </c>
      <c r="E71" s="3" t="s">
        <v>4</v>
      </c>
      <c r="F71" s="39" t="s">
        <v>5</v>
      </c>
      <c r="G71" s="2"/>
      <c r="H71" s="2"/>
      <c r="I71" s="2"/>
      <c r="J71" s="2"/>
      <c r="K71" s="2"/>
      <c r="L71" s="2"/>
      <c r="M71" s="2"/>
      <c r="N71" s="2"/>
      <c r="O71" s="2"/>
    </row>
    <row r="72" spans="1:15" ht="77.25" customHeight="1">
      <c r="A72" s="14" t="s">
        <v>11</v>
      </c>
      <c r="B72" s="198" t="s">
        <v>608</v>
      </c>
      <c r="C72" s="16" t="s">
        <v>20</v>
      </c>
      <c r="D72" s="270">
        <v>10</v>
      </c>
      <c r="E72" s="270"/>
      <c r="F72" s="271">
        <f>D72*E72</f>
        <v>0</v>
      </c>
      <c r="G72" s="2"/>
      <c r="H72" s="2"/>
      <c r="I72" s="2"/>
      <c r="J72" s="2"/>
      <c r="K72" s="2"/>
      <c r="L72" s="2"/>
      <c r="M72" s="2"/>
      <c r="N72" s="2"/>
      <c r="O72" s="2"/>
    </row>
    <row r="73" spans="1:15" ht="15.75" thickBot="1">
      <c r="A73" s="80"/>
      <c r="B73" s="89"/>
      <c r="C73" s="82"/>
      <c r="D73" s="621" t="s">
        <v>21</v>
      </c>
      <c r="E73" s="622"/>
      <c r="F73" s="71">
        <f>SUM(F72)</f>
        <v>0</v>
      </c>
      <c r="G73" s="2"/>
      <c r="H73" s="2"/>
      <c r="I73" s="2"/>
      <c r="J73" s="2"/>
      <c r="K73" s="2"/>
      <c r="L73" s="2"/>
      <c r="M73" s="2"/>
      <c r="N73" s="2"/>
      <c r="O73" s="2"/>
    </row>
    <row r="74" spans="1:15">
      <c r="A74" s="10"/>
      <c r="B74" s="36"/>
      <c r="C74" s="2"/>
      <c r="D74" s="19"/>
      <c r="E74" s="19"/>
      <c r="F74" s="95"/>
      <c r="G74" s="2"/>
      <c r="H74" s="2"/>
      <c r="I74" s="2"/>
      <c r="J74" s="2"/>
      <c r="K74" s="2"/>
      <c r="L74" s="2"/>
      <c r="M74" s="2"/>
      <c r="N74" s="2"/>
      <c r="O74" s="2"/>
    </row>
    <row r="75" spans="1:15" ht="15.75" thickBot="1">
      <c r="A75" s="1" t="s">
        <v>628</v>
      </c>
      <c r="B75" s="104"/>
      <c r="E75" s="38"/>
      <c r="F75" s="31"/>
      <c r="G75" s="2"/>
      <c r="H75" s="2"/>
      <c r="I75" s="2"/>
      <c r="J75" s="2"/>
      <c r="K75" s="2"/>
      <c r="L75" s="2"/>
      <c r="M75" s="2"/>
      <c r="N75" s="2"/>
      <c r="O75" s="2"/>
    </row>
    <row r="76" spans="1:15" ht="15.75" thickBot="1">
      <c r="A76" s="6" t="s">
        <v>0</v>
      </c>
      <c r="B76" s="3" t="s">
        <v>1</v>
      </c>
      <c r="C76" s="7" t="s">
        <v>2</v>
      </c>
      <c r="D76" s="3" t="s">
        <v>3</v>
      </c>
      <c r="E76" s="3" t="s">
        <v>4</v>
      </c>
      <c r="F76" s="39" t="s">
        <v>5</v>
      </c>
      <c r="G76" s="2"/>
      <c r="H76" s="2"/>
      <c r="I76" s="2"/>
      <c r="J76" s="2"/>
      <c r="K76" s="2"/>
      <c r="L76" s="2"/>
      <c r="M76" s="2"/>
      <c r="N76" s="2"/>
      <c r="O76" s="2"/>
    </row>
    <row r="77" spans="1:15" ht="182.25">
      <c r="A77" s="14" t="s">
        <v>14</v>
      </c>
      <c r="B77" s="164" t="s">
        <v>32</v>
      </c>
      <c r="C77" s="16" t="s">
        <v>10</v>
      </c>
      <c r="D77" s="270">
        <v>340</v>
      </c>
      <c r="E77" s="270"/>
      <c r="F77" s="271">
        <f>D77*E77</f>
        <v>0</v>
      </c>
      <c r="G77" s="2"/>
      <c r="H77" s="2"/>
      <c r="I77" s="2"/>
      <c r="J77" s="2"/>
      <c r="K77" s="2"/>
      <c r="L77" s="2"/>
      <c r="M77" s="2"/>
      <c r="N77" s="2"/>
      <c r="O77" s="2"/>
    </row>
    <row r="78" spans="1:15" ht="122.25">
      <c r="A78" s="15" t="s">
        <v>30</v>
      </c>
      <c r="B78" s="164" t="s">
        <v>255</v>
      </c>
      <c r="C78" s="17" t="s">
        <v>10</v>
      </c>
      <c r="D78" s="263">
        <v>182</v>
      </c>
      <c r="E78" s="263"/>
      <c r="F78" s="551">
        <f>D78*E78</f>
        <v>0</v>
      </c>
      <c r="G78" s="2"/>
      <c r="H78" s="2"/>
      <c r="I78" s="2"/>
      <c r="J78" s="2"/>
      <c r="K78" s="2"/>
      <c r="L78" s="2"/>
      <c r="M78" s="2"/>
      <c r="N78" s="2"/>
      <c r="O78" s="2"/>
    </row>
    <row r="79" spans="1:15" ht="75">
      <c r="A79" s="15" t="s">
        <v>31</v>
      </c>
      <c r="B79" s="164" t="s">
        <v>33</v>
      </c>
      <c r="C79" s="17" t="s">
        <v>20</v>
      </c>
      <c r="D79" s="263">
        <v>115</v>
      </c>
      <c r="E79" s="263"/>
      <c r="F79" s="551">
        <f>D79*E79</f>
        <v>0</v>
      </c>
      <c r="G79" s="2"/>
      <c r="H79" s="2"/>
      <c r="I79" s="2"/>
      <c r="J79" s="2"/>
      <c r="K79" s="2"/>
      <c r="L79" s="2"/>
      <c r="M79" s="2"/>
      <c r="N79" s="2"/>
      <c r="O79" s="2"/>
    </row>
    <row r="80" spans="1:15" ht="122.25">
      <c r="A80" s="223" t="s">
        <v>38</v>
      </c>
      <c r="B80" s="164" t="s">
        <v>256</v>
      </c>
      <c r="C80" s="17" t="s">
        <v>10</v>
      </c>
      <c r="D80" s="263">
        <v>4</v>
      </c>
      <c r="E80" s="263"/>
      <c r="F80" s="551">
        <f>D80*E80</f>
        <v>0</v>
      </c>
      <c r="G80" s="2"/>
      <c r="H80" s="2"/>
      <c r="I80" s="2"/>
      <c r="J80" s="2"/>
      <c r="K80" s="2"/>
      <c r="L80" s="2"/>
      <c r="M80" s="2"/>
      <c r="N80" s="2"/>
      <c r="O80" s="2"/>
    </row>
    <row r="81" spans="1:15" ht="15.75" thickBot="1">
      <c r="A81" s="83"/>
      <c r="B81" s="87"/>
      <c r="C81" s="90"/>
      <c r="D81" s="621" t="s">
        <v>23</v>
      </c>
      <c r="E81" s="622"/>
      <c r="F81" s="85">
        <f>SUM(F77:F79)</f>
        <v>0</v>
      </c>
      <c r="G81" s="2"/>
      <c r="H81" s="2"/>
      <c r="I81" s="2"/>
      <c r="J81" s="2"/>
      <c r="K81" s="2"/>
      <c r="L81" s="2"/>
      <c r="M81" s="2"/>
      <c r="N81" s="2"/>
      <c r="O81" s="2"/>
    </row>
    <row r="82" spans="1:15">
      <c r="E82" s="38"/>
      <c r="F82" s="38"/>
      <c r="G82" s="2"/>
      <c r="H82" s="2"/>
      <c r="I82" s="2"/>
      <c r="J82" s="2"/>
      <c r="K82" s="2"/>
      <c r="L82" s="2"/>
      <c r="M82" s="2"/>
      <c r="N82" s="2"/>
      <c r="O82" s="2"/>
    </row>
    <row r="83" spans="1:15" ht="15.75" thickBot="1">
      <c r="A83" s="1" t="s">
        <v>629</v>
      </c>
      <c r="B83" s="104"/>
      <c r="E83" s="38"/>
      <c r="F83" s="31"/>
      <c r="G83" s="2"/>
      <c r="H83" s="2"/>
      <c r="I83" s="2"/>
      <c r="J83" s="2"/>
      <c r="K83" s="2"/>
      <c r="L83" s="2"/>
      <c r="M83" s="2"/>
      <c r="N83" s="2"/>
      <c r="O83" s="2"/>
    </row>
    <row r="84" spans="1:15" ht="15.75" thickBot="1">
      <c r="A84" s="6" t="s">
        <v>0</v>
      </c>
      <c r="B84" s="3" t="s">
        <v>1</v>
      </c>
      <c r="C84" s="7" t="s">
        <v>2</v>
      </c>
      <c r="D84" s="7" t="s">
        <v>3</v>
      </c>
      <c r="E84" s="3" t="s">
        <v>4</v>
      </c>
      <c r="F84" s="39" t="s">
        <v>5</v>
      </c>
      <c r="G84" s="2"/>
      <c r="H84" s="2"/>
      <c r="I84" s="2"/>
      <c r="J84" s="2"/>
      <c r="K84" s="2"/>
      <c r="L84" s="2"/>
      <c r="M84" s="2"/>
      <c r="N84" s="2"/>
      <c r="O84" s="2"/>
    </row>
    <row r="85" spans="1:15" ht="30">
      <c r="A85" s="183"/>
      <c r="B85" s="555" t="s">
        <v>210</v>
      </c>
      <c r="C85" s="184"/>
      <c r="D85" s="184"/>
      <c r="E85" s="184"/>
      <c r="F85" s="185"/>
      <c r="G85" s="181"/>
      <c r="H85" s="2"/>
      <c r="I85" s="2"/>
      <c r="J85" s="2"/>
      <c r="K85" s="2"/>
      <c r="L85" s="2"/>
      <c r="M85" s="2"/>
      <c r="N85" s="2"/>
      <c r="O85" s="2"/>
    </row>
    <row r="86" spans="1:15">
      <c r="A86" s="183"/>
      <c r="B86" s="555"/>
      <c r="C86" s="184"/>
      <c r="D86" s="184"/>
      <c r="E86" s="184"/>
      <c r="F86" s="185"/>
      <c r="G86" s="181"/>
      <c r="H86" s="2"/>
      <c r="I86" s="2"/>
      <c r="J86" s="2"/>
      <c r="K86" s="2"/>
      <c r="L86" s="2"/>
      <c r="M86" s="2"/>
      <c r="N86" s="2"/>
      <c r="O86" s="2"/>
    </row>
    <row r="87" spans="1:15" ht="14.45" customHeight="1">
      <c r="A87" s="183"/>
      <c r="B87" s="182" t="s">
        <v>204</v>
      </c>
      <c r="C87" s="178"/>
      <c r="D87" s="178"/>
      <c r="E87" s="177"/>
      <c r="F87" s="186"/>
      <c r="G87" s="2"/>
      <c r="H87" s="2"/>
      <c r="I87" s="2"/>
      <c r="J87" s="2"/>
      <c r="K87" s="2"/>
      <c r="L87" s="2"/>
      <c r="M87" s="2"/>
      <c r="N87" s="2"/>
      <c r="O87" s="2"/>
    </row>
    <row r="88" spans="1:15" ht="30">
      <c r="A88" s="183"/>
      <c r="B88" s="18" t="s">
        <v>211</v>
      </c>
      <c r="C88" s="178"/>
      <c r="D88" s="178"/>
      <c r="E88" s="177"/>
      <c r="F88" s="186"/>
      <c r="G88" s="2"/>
      <c r="H88" s="2"/>
      <c r="I88" s="2"/>
      <c r="J88" s="2"/>
      <c r="K88" s="2"/>
      <c r="L88" s="2"/>
      <c r="M88" s="2"/>
      <c r="N88" s="2"/>
      <c r="O88" s="2"/>
    </row>
    <row r="89" spans="1:15" ht="45">
      <c r="A89" s="183"/>
      <c r="B89" s="555" t="s">
        <v>212</v>
      </c>
      <c r="C89" s="178"/>
      <c r="D89" s="178"/>
      <c r="E89" s="177"/>
      <c r="F89" s="186"/>
      <c r="G89" s="2"/>
      <c r="H89" s="2"/>
      <c r="I89" s="2"/>
      <c r="J89" s="2"/>
      <c r="K89" s="2"/>
      <c r="L89" s="2"/>
      <c r="M89" s="2"/>
      <c r="N89" s="2"/>
      <c r="O89" s="2"/>
    </row>
    <row r="90" spans="1:15" ht="14.45" customHeight="1">
      <c r="A90" s="183"/>
      <c r="B90" s="555" t="s">
        <v>213</v>
      </c>
      <c r="C90" s="178"/>
      <c r="D90" s="178"/>
      <c r="E90" s="177"/>
      <c r="F90" s="186"/>
      <c r="G90" s="2"/>
      <c r="H90" s="2"/>
      <c r="I90" s="2"/>
      <c r="J90" s="2"/>
      <c r="K90" s="2"/>
      <c r="L90" s="2"/>
      <c r="M90" s="2"/>
      <c r="N90" s="2"/>
      <c r="O90" s="2"/>
    </row>
    <row r="91" spans="1:15">
      <c r="A91" s="183"/>
      <c r="B91" s="555" t="s">
        <v>214</v>
      </c>
      <c r="C91" s="178"/>
      <c r="D91" s="178"/>
      <c r="E91" s="177"/>
      <c r="F91" s="186"/>
      <c r="G91" s="2"/>
      <c r="H91" s="2"/>
      <c r="I91" s="2"/>
      <c r="J91" s="2"/>
      <c r="K91" s="2"/>
      <c r="L91" s="2"/>
      <c r="M91" s="2"/>
      <c r="N91" s="2"/>
      <c r="O91" s="2"/>
    </row>
    <row r="92" spans="1:15" ht="15.6" customHeight="1">
      <c r="A92" s="183"/>
      <c r="B92" s="555" t="s">
        <v>215</v>
      </c>
      <c r="C92" s="178"/>
      <c r="D92" s="178"/>
      <c r="E92" s="177"/>
      <c r="F92" s="186"/>
      <c r="G92" s="2"/>
      <c r="H92" s="2"/>
      <c r="I92" s="2"/>
      <c r="J92" s="2"/>
      <c r="K92" s="2"/>
      <c r="L92" s="2"/>
      <c r="M92" s="2"/>
      <c r="N92" s="2"/>
      <c r="O92" s="2"/>
    </row>
    <row r="93" spans="1:15" ht="45">
      <c r="A93" s="183"/>
      <c r="B93" s="556" t="s">
        <v>205</v>
      </c>
      <c r="C93" s="178"/>
      <c r="D93" s="178"/>
      <c r="E93" s="177"/>
      <c r="F93" s="186"/>
      <c r="G93" s="2"/>
      <c r="H93" s="2"/>
      <c r="I93" s="2"/>
      <c r="J93" s="2"/>
      <c r="K93" s="2"/>
      <c r="L93" s="2"/>
      <c r="M93" s="2"/>
      <c r="N93" s="2"/>
      <c r="O93" s="2"/>
    </row>
    <row r="94" spans="1:15" ht="90">
      <c r="A94" s="183"/>
      <c r="B94" s="557" t="s">
        <v>206</v>
      </c>
      <c r="C94" s="178"/>
      <c r="D94" s="178"/>
      <c r="E94" s="177"/>
      <c r="F94" s="186"/>
      <c r="G94" s="2"/>
      <c r="H94" s="2"/>
      <c r="I94" s="2"/>
      <c r="J94" s="2"/>
      <c r="K94" s="2"/>
      <c r="L94" s="2"/>
      <c r="M94" s="2"/>
      <c r="N94" s="2"/>
      <c r="O94" s="2"/>
    </row>
    <row r="95" spans="1:15" ht="45">
      <c r="A95" s="183"/>
      <c r="B95" s="556" t="s">
        <v>207</v>
      </c>
      <c r="C95" s="178"/>
      <c r="D95" s="178"/>
      <c r="E95" s="177"/>
      <c r="F95" s="186"/>
      <c r="G95" s="2"/>
      <c r="H95" s="2"/>
      <c r="I95" s="2"/>
      <c r="J95" s="2"/>
      <c r="K95" s="2"/>
      <c r="L95" s="2"/>
      <c r="M95" s="2"/>
      <c r="N95" s="2"/>
      <c r="O95" s="2"/>
    </row>
    <row r="96" spans="1:15" ht="45">
      <c r="A96" s="183"/>
      <c r="B96" s="556" t="s">
        <v>208</v>
      </c>
      <c r="C96" s="178"/>
      <c r="D96" s="178"/>
      <c r="E96" s="177"/>
      <c r="F96" s="186"/>
      <c r="G96" s="2"/>
      <c r="H96" s="2"/>
      <c r="I96" s="2"/>
      <c r="J96" s="2"/>
      <c r="K96" s="2"/>
      <c r="L96" s="2"/>
      <c r="M96" s="2"/>
      <c r="N96" s="2"/>
      <c r="O96" s="2"/>
    </row>
    <row r="97" spans="1:15" ht="75">
      <c r="A97" s="183"/>
      <c r="B97" s="556" t="s">
        <v>216</v>
      </c>
      <c r="C97" s="178"/>
      <c r="D97" s="178"/>
      <c r="E97" s="177"/>
      <c r="F97" s="186"/>
      <c r="G97" s="2"/>
      <c r="H97" s="2"/>
      <c r="I97" s="2"/>
      <c r="J97" s="2"/>
      <c r="K97" s="2"/>
      <c r="L97" s="2"/>
      <c r="M97" s="2"/>
      <c r="N97" s="2"/>
      <c r="O97" s="2"/>
    </row>
    <row r="98" spans="1:15" ht="30">
      <c r="A98" s="183"/>
      <c r="B98" s="556" t="s">
        <v>209</v>
      </c>
      <c r="C98" s="178"/>
      <c r="D98" s="178"/>
      <c r="E98" s="177"/>
      <c r="F98" s="186"/>
      <c r="G98" s="2"/>
      <c r="H98" s="2"/>
      <c r="I98" s="2"/>
      <c r="J98" s="2"/>
      <c r="K98" s="2"/>
      <c r="L98" s="2"/>
      <c r="M98" s="2"/>
      <c r="N98" s="2"/>
      <c r="O98" s="2"/>
    </row>
    <row r="99" spans="1:15" ht="14.45" customHeight="1">
      <c r="A99" s="183"/>
      <c r="B99" s="177"/>
      <c r="C99" s="56" t="s">
        <v>10</v>
      </c>
      <c r="D99" s="558">
        <v>405</v>
      </c>
      <c r="E99" s="558"/>
      <c r="F99" s="559">
        <f>D99*E99</f>
        <v>0</v>
      </c>
      <c r="G99" s="2"/>
      <c r="H99" s="2"/>
      <c r="I99" s="2"/>
      <c r="J99" s="2"/>
      <c r="K99" s="2"/>
      <c r="L99" s="2"/>
      <c r="M99" s="2"/>
      <c r="N99" s="2"/>
      <c r="O99" s="2"/>
    </row>
    <row r="100" spans="1:15" ht="14.45" customHeight="1">
      <c r="A100" s="187"/>
      <c r="B100" s="179"/>
      <c r="C100" s="180"/>
      <c r="D100" s="180"/>
      <c r="E100" s="179"/>
      <c r="F100" s="188"/>
      <c r="G100" s="2"/>
      <c r="H100" s="2"/>
      <c r="I100" s="2"/>
      <c r="J100" s="2"/>
      <c r="K100" s="2"/>
      <c r="L100" s="2"/>
      <c r="M100" s="2"/>
      <c r="N100" s="2"/>
      <c r="O100" s="2"/>
    </row>
    <row r="101" spans="1:15" ht="15.75" thickBot="1">
      <c r="A101" s="86"/>
      <c r="B101" s="87"/>
      <c r="C101" s="90"/>
      <c r="D101" s="621" t="s">
        <v>24</v>
      </c>
      <c r="E101" s="622"/>
      <c r="F101" s="85">
        <f>F99</f>
        <v>0</v>
      </c>
      <c r="G101" s="2"/>
      <c r="H101" s="2"/>
      <c r="I101" s="2"/>
      <c r="J101" s="2"/>
      <c r="K101" s="2"/>
      <c r="L101" s="2"/>
      <c r="M101" s="2"/>
      <c r="N101" s="2"/>
      <c r="O101" s="2"/>
    </row>
    <row r="102" spans="1:15" ht="14.45" customHeight="1">
      <c r="A102" s="10"/>
      <c r="B102" s="36"/>
      <c r="C102" s="2"/>
      <c r="D102" s="19"/>
      <c r="E102" s="19"/>
      <c r="F102" s="95"/>
      <c r="G102" s="2"/>
      <c r="H102" s="2"/>
      <c r="I102" s="2"/>
      <c r="J102" s="2"/>
      <c r="K102" s="2"/>
      <c r="L102" s="2"/>
      <c r="M102" s="2"/>
      <c r="N102" s="2"/>
      <c r="O102" s="2"/>
    </row>
    <row r="103" spans="1:15" ht="15.75" thickBot="1">
      <c r="A103" s="1" t="s">
        <v>631</v>
      </c>
      <c r="B103" s="104"/>
      <c r="E103" s="38"/>
      <c r="F103" s="31"/>
      <c r="G103" s="2"/>
      <c r="H103" s="2"/>
      <c r="I103" s="2"/>
      <c r="J103" s="2"/>
      <c r="K103" s="2"/>
      <c r="L103" s="2"/>
      <c r="M103" s="2"/>
      <c r="N103" s="2"/>
      <c r="O103" s="2"/>
    </row>
    <row r="104" spans="1:15" ht="14.45" customHeight="1" thickBot="1">
      <c r="A104" s="6" t="s">
        <v>0</v>
      </c>
      <c r="B104" s="3" t="s">
        <v>1</v>
      </c>
      <c r="C104" s="7" t="s">
        <v>2</v>
      </c>
      <c r="D104" s="3" t="s">
        <v>3</v>
      </c>
      <c r="E104" s="3" t="s">
        <v>4</v>
      </c>
      <c r="F104" s="39" t="s">
        <v>5</v>
      </c>
      <c r="G104" s="2"/>
      <c r="H104" s="2"/>
      <c r="I104" s="2"/>
      <c r="J104" s="2"/>
      <c r="K104" s="2"/>
      <c r="L104" s="2"/>
      <c r="M104" s="2"/>
      <c r="N104" s="2"/>
      <c r="O104" s="2"/>
    </row>
    <row r="105" spans="1:15" ht="45.75" thickBot="1">
      <c r="A105" s="192" t="s">
        <v>16</v>
      </c>
      <c r="B105" s="193" t="s">
        <v>229</v>
      </c>
      <c r="C105" s="62" t="s">
        <v>10</v>
      </c>
      <c r="D105" s="560">
        <v>1050</v>
      </c>
      <c r="E105" s="560"/>
      <c r="F105" s="561">
        <f>D105*E105</f>
        <v>0</v>
      </c>
      <c r="G105" s="2"/>
      <c r="H105" s="2"/>
      <c r="I105" s="2"/>
      <c r="J105" s="2"/>
      <c r="K105" s="2"/>
      <c r="L105" s="2"/>
      <c r="M105" s="2"/>
      <c r="N105" s="2"/>
      <c r="O105" s="2"/>
    </row>
    <row r="106" spans="1:15" ht="15.75" thickBot="1">
      <c r="A106" s="116"/>
      <c r="B106" s="189"/>
      <c r="C106" s="190"/>
      <c r="D106" s="626" t="s">
        <v>25</v>
      </c>
      <c r="E106" s="627"/>
      <c r="F106" s="194">
        <f>F105</f>
        <v>0</v>
      </c>
      <c r="G106" s="2"/>
      <c r="H106" s="2"/>
      <c r="I106" s="2"/>
      <c r="J106" s="2"/>
      <c r="K106" s="2"/>
      <c r="L106" s="2"/>
      <c r="M106" s="2"/>
      <c r="N106" s="2"/>
      <c r="O106" s="2"/>
    </row>
    <row r="107" spans="1:15">
      <c r="E107" s="38"/>
      <c r="F107" s="38"/>
      <c r="G107" s="2"/>
      <c r="H107" s="2"/>
      <c r="I107" s="2"/>
      <c r="J107" s="2"/>
      <c r="K107" s="2"/>
      <c r="L107" s="2"/>
      <c r="M107" s="2"/>
      <c r="N107" s="2"/>
      <c r="O107" s="2"/>
    </row>
    <row r="108" spans="1:15" ht="14.45" customHeight="1" thickBot="1">
      <c r="A108" s="1" t="s">
        <v>632</v>
      </c>
      <c r="B108" s="104"/>
      <c r="E108" s="38"/>
      <c r="F108" s="31"/>
      <c r="G108" s="2"/>
      <c r="H108" s="2"/>
      <c r="I108" s="2"/>
      <c r="J108" s="2"/>
      <c r="K108" s="2"/>
      <c r="L108" s="2"/>
      <c r="M108" s="2"/>
      <c r="N108" s="2"/>
      <c r="O108" s="2"/>
    </row>
    <row r="109" spans="1:15" ht="15.75" thickBot="1">
      <c r="A109" s="6" t="s">
        <v>0</v>
      </c>
      <c r="B109" s="3" t="s">
        <v>1</v>
      </c>
      <c r="C109" s="7" t="s">
        <v>2</v>
      </c>
      <c r="D109" s="3" t="s">
        <v>3</v>
      </c>
      <c r="E109" s="3" t="s">
        <v>4</v>
      </c>
      <c r="F109" s="39" t="s">
        <v>5</v>
      </c>
      <c r="G109" s="2"/>
      <c r="H109" s="2"/>
      <c r="I109" s="2"/>
      <c r="J109" s="2"/>
      <c r="K109" s="2"/>
      <c r="L109" s="2"/>
      <c r="M109" s="2"/>
      <c r="N109" s="2"/>
      <c r="O109" s="2"/>
    </row>
    <row r="110" spans="1:15" ht="60">
      <c r="A110" s="192" t="s">
        <v>249</v>
      </c>
      <c r="B110" s="238" t="s">
        <v>217</v>
      </c>
      <c r="C110" s="239"/>
      <c r="D110" s="240"/>
      <c r="E110" s="240"/>
      <c r="F110" s="241"/>
      <c r="G110" s="2"/>
      <c r="H110" s="2"/>
      <c r="I110" s="2"/>
      <c r="J110" s="2"/>
      <c r="K110" s="2"/>
      <c r="L110" s="2"/>
      <c r="M110" s="2"/>
      <c r="N110" s="2"/>
      <c r="O110" s="2"/>
    </row>
    <row r="111" spans="1:15" ht="32.25">
      <c r="A111" s="242"/>
      <c r="B111" s="243" t="s">
        <v>219</v>
      </c>
      <c r="C111" s="244"/>
      <c r="D111" s="245"/>
      <c r="E111" s="245"/>
      <c r="F111" s="246"/>
      <c r="G111" s="2"/>
      <c r="H111" s="2"/>
      <c r="I111" s="2"/>
      <c r="J111" s="2"/>
      <c r="K111" s="2"/>
      <c r="L111" s="2"/>
      <c r="M111" s="2"/>
      <c r="N111" s="2"/>
      <c r="O111" s="2"/>
    </row>
    <row r="112" spans="1:15">
      <c r="A112" s="247"/>
      <c r="B112" s="248" t="s">
        <v>218</v>
      </c>
      <c r="C112" s="24" t="s">
        <v>10</v>
      </c>
      <c r="D112" s="219">
        <v>680</v>
      </c>
      <c r="E112" s="219"/>
      <c r="F112" s="220">
        <f>D112*E112</f>
        <v>0</v>
      </c>
      <c r="G112" s="2"/>
      <c r="H112" s="2"/>
      <c r="I112" s="2"/>
      <c r="J112" s="2"/>
      <c r="K112" s="2"/>
      <c r="L112" s="2"/>
      <c r="M112" s="2"/>
      <c r="N112" s="2"/>
      <c r="O112" s="2"/>
    </row>
    <row r="113" spans="1:15" ht="51">
      <c r="A113" s="544" t="s">
        <v>17</v>
      </c>
      <c r="B113" s="249" t="s">
        <v>220</v>
      </c>
      <c r="C113" s="28"/>
      <c r="D113" s="266"/>
      <c r="E113" s="266"/>
      <c r="F113" s="267"/>
      <c r="G113" s="2"/>
      <c r="H113" s="2"/>
      <c r="I113" s="2"/>
      <c r="J113" s="2"/>
      <c r="K113" s="2"/>
      <c r="L113" s="2"/>
      <c r="M113" s="2"/>
      <c r="N113" s="2"/>
      <c r="O113" s="2"/>
    </row>
    <row r="114" spans="1:15">
      <c r="A114" s="242"/>
      <c r="B114" s="249" t="s">
        <v>221</v>
      </c>
      <c r="C114" s="28"/>
      <c r="D114" s="266"/>
      <c r="E114" s="266"/>
      <c r="F114" s="267"/>
      <c r="G114" s="2"/>
      <c r="H114" s="2"/>
      <c r="I114" s="2"/>
      <c r="J114" s="2"/>
      <c r="K114" s="2"/>
      <c r="L114" s="2"/>
      <c r="M114" s="2"/>
      <c r="N114" s="2"/>
      <c r="O114" s="2"/>
    </row>
    <row r="115" spans="1:15">
      <c r="A115" s="242"/>
      <c r="B115" s="249" t="s">
        <v>222</v>
      </c>
      <c r="C115" s="28"/>
      <c r="D115" s="266"/>
      <c r="E115" s="266"/>
      <c r="F115" s="267"/>
      <c r="G115" s="2"/>
      <c r="H115" s="2"/>
      <c r="I115" s="2"/>
      <c r="J115" s="2"/>
      <c r="K115" s="2"/>
      <c r="L115" s="2"/>
      <c r="M115" s="2"/>
      <c r="N115" s="2"/>
      <c r="O115" s="2"/>
    </row>
    <row r="116" spans="1:15" ht="15.75" thickBot="1">
      <c r="A116" s="250"/>
      <c r="B116" s="251"/>
      <c r="C116" s="252" t="s">
        <v>10</v>
      </c>
      <c r="D116" s="562">
        <v>100</v>
      </c>
      <c r="E116" s="562"/>
      <c r="F116" s="563">
        <f>D116*E116</f>
        <v>0</v>
      </c>
      <c r="G116" s="2"/>
      <c r="H116" s="2"/>
      <c r="I116" s="2"/>
      <c r="J116" s="2"/>
      <c r="K116" s="2"/>
      <c r="L116" s="2"/>
      <c r="M116" s="2"/>
      <c r="N116" s="2"/>
      <c r="O116" s="2"/>
    </row>
    <row r="117" spans="1:15" ht="15.75" thickBot="1">
      <c r="A117" s="116"/>
      <c r="B117" s="189"/>
      <c r="C117" s="190"/>
      <c r="D117" s="619" t="s">
        <v>26</v>
      </c>
      <c r="E117" s="620"/>
      <c r="F117" s="191">
        <f>SUM(F110:F116)</f>
        <v>0</v>
      </c>
      <c r="G117" s="2"/>
      <c r="H117" s="2"/>
      <c r="I117" s="2"/>
      <c r="J117" s="2"/>
      <c r="K117" s="2"/>
      <c r="L117" s="2"/>
      <c r="M117" s="2"/>
      <c r="N117" s="2"/>
      <c r="O117" s="2"/>
    </row>
    <row r="118" spans="1:15">
      <c r="A118" s="10"/>
      <c r="B118" s="36"/>
      <c r="C118" s="2"/>
      <c r="D118" s="19"/>
      <c r="E118" s="19"/>
      <c r="F118" s="31"/>
      <c r="G118" s="2"/>
      <c r="H118" s="2"/>
      <c r="I118" s="2"/>
      <c r="J118" s="2"/>
      <c r="K118" s="2"/>
      <c r="L118" s="2"/>
      <c r="M118" s="2"/>
      <c r="N118" s="2"/>
      <c r="O118" s="2"/>
    </row>
    <row r="119" spans="1:15">
      <c r="A119" s="10"/>
      <c r="B119" s="36"/>
      <c r="C119" s="2"/>
      <c r="D119" s="19"/>
      <c r="E119" s="19"/>
      <c r="F119" s="95"/>
      <c r="G119" s="2"/>
      <c r="H119" s="2"/>
      <c r="I119" s="2"/>
      <c r="J119" s="2"/>
      <c r="K119" s="2"/>
      <c r="L119" s="2"/>
      <c r="M119" s="2"/>
      <c r="N119" s="2"/>
      <c r="O119" s="2"/>
    </row>
    <row r="120" spans="1:15" ht="15.75" thickBot="1">
      <c r="A120" s="1" t="s">
        <v>630</v>
      </c>
      <c r="B120" s="104"/>
      <c r="E120" s="38"/>
      <c r="F120" s="31"/>
      <c r="G120" s="2"/>
      <c r="H120" s="2"/>
      <c r="I120" s="2"/>
      <c r="J120" s="2"/>
      <c r="K120" s="2"/>
      <c r="L120" s="2"/>
      <c r="M120" s="2"/>
      <c r="N120" s="2"/>
      <c r="O120" s="2"/>
    </row>
    <row r="121" spans="1:15" ht="15.75" thickBot="1">
      <c r="A121" s="6" t="s">
        <v>0</v>
      </c>
      <c r="B121" s="3" t="s">
        <v>1</v>
      </c>
      <c r="C121" s="7" t="s">
        <v>2</v>
      </c>
      <c r="D121" s="7" t="s">
        <v>3</v>
      </c>
      <c r="E121" s="3" t="s">
        <v>4</v>
      </c>
      <c r="F121" s="39" t="s">
        <v>5</v>
      </c>
      <c r="G121" s="2"/>
      <c r="H121" s="2"/>
      <c r="I121" s="2"/>
      <c r="J121" s="2"/>
      <c r="K121" s="2"/>
      <c r="L121" s="2"/>
      <c r="M121" s="2"/>
      <c r="N121" s="2"/>
      <c r="O121" s="2"/>
    </row>
    <row r="122" spans="1:15" ht="60">
      <c r="A122" s="15" t="s">
        <v>619</v>
      </c>
      <c r="B122" s="648" t="s">
        <v>636</v>
      </c>
      <c r="C122" s="119" t="s">
        <v>18</v>
      </c>
      <c r="D122" s="117">
        <v>1</v>
      </c>
      <c r="E122" s="117"/>
      <c r="F122" s="551">
        <f t="shared" ref="F122:F123" si="3">D122*E122</f>
        <v>0</v>
      </c>
      <c r="G122" s="2"/>
      <c r="H122" s="2"/>
      <c r="I122" s="2"/>
      <c r="J122" s="2"/>
      <c r="K122" s="2"/>
      <c r="L122" s="2"/>
      <c r="M122" s="2"/>
      <c r="N122" s="2"/>
      <c r="O122" s="2"/>
    </row>
    <row r="123" spans="1:15" ht="75.75" thickBot="1">
      <c r="A123" s="223" t="s">
        <v>620</v>
      </c>
      <c r="B123" s="564" t="s">
        <v>609</v>
      </c>
      <c r="C123" s="81" t="s">
        <v>18</v>
      </c>
      <c r="D123" s="227">
        <v>4</v>
      </c>
      <c r="E123" s="227"/>
      <c r="F123" s="201">
        <f t="shared" si="3"/>
        <v>0</v>
      </c>
      <c r="G123" s="2"/>
      <c r="H123" s="2"/>
      <c r="I123" s="2"/>
      <c r="J123" s="2"/>
      <c r="K123" s="2"/>
      <c r="L123" s="2"/>
      <c r="M123" s="2"/>
      <c r="N123" s="2"/>
      <c r="O123" s="2"/>
    </row>
    <row r="124" spans="1:15" ht="15.75" thickBot="1">
      <c r="A124" s="116"/>
      <c r="B124" s="189"/>
      <c r="C124" s="190"/>
      <c r="D124" s="619" t="s">
        <v>621</v>
      </c>
      <c r="E124" s="620"/>
      <c r="F124" s="191">
        <f>SUM(F122:F122)</f>
        <v>0</v>
      </c>
      <c r="G124" s="2"/>
      <c r="H124" s="2"/>
      <c r="I124" s="2"/>
      <c r="J124" s="2"/>
      <c r="K124" s="2"/>
      <c r="L124" s="2"/>
      <c r="M124" s="2"/>
      <c r="N124" s="2"/>
      <c r="O124" s="2"/>
    </row>
    <row r="125" spans="1:15">
      <c r="A125" s="10"/>
      <c r="B125" s="36"/>
      <c r="C125" s="2"/>
      <c r="D125" s="19"/>
      <c r="E125" s="19"/>
      <c r="F125" s="95"/>
      <c r="G125" s="2"/>
      <c r="H125" s="2"/>
      <c r="I125" s="2"/>
      <c r="J125" s="2"/>
      <c r="K125" s="2"/>
      <c r="L125" s="2"/>
      <c r="M125" s="2"/>
      <c r="N125" s="2"/>
      <c r="O125" s="2"/>
    </row>
    <row r="126" spans="1:15">
      <c r="A126" s="10"/>
      <c r="B126" s="36"/>
      <c r="C126" s="2"/>
      <c r="D126" s="19"/>
      <c r="E126" s="19"/>
      <c r="F126" s="95"/>
      <c r="G126" s="2"/>
      <c r="H126" s="2"/>
      <c r="I126" s="2"/>
      <c r="J126" s="2"/>
      <c r="K126" s="2"/>
      <c r="L126" s="2"/>
      <c r="M126" s="2"/>
      <c r="N126" s="2"/>
      <c r="O126" s="2"/>
    </row>
    <row r="127" spans="1:15">
      <c r="A127" s="618" t="s">
        <v>59</v>
      </c>
      <c r="B127" s="618"/>
      <c r="E127" s="38"/>
      <c r="F127" s="38"/>
      <c r="G127" s="2"/>
      <c r="H127" s="2"/>
      <c r="I127" s="2"/>
      <c r="J127" s="2"/>
      <c r="K127" s="2"/>
      <c r="L127" s="2"/>
      <c r="M127" s="2"/>
      <c r="N127" s="2"/>
      <c r="O127" s="2"/>
    </row>
    <row r="128" spans="1:15">
      <c r="A128" s="615" t="str">
        <f>A55</f>
        <v>1.STOLARSKI RADOVI</v>
      </c>
      <c r="B128" s="615"/>
      <c r="F128" s="574">
        <f>F68</f>
        <v>0</v>
      </c>
      <c r="G128" s="2"/>
      <c r="H128" s="2"/>
      <c r="I128" s="2"/>
      <c r="J128" s="2"/>
      <c r="K128" s="2"/>
      <c r="L128" s="2"/>
      <c r="M128" s="2"/>
      <c r="N128" s="2"/>
      <c r="O128" s="2"/>
    </row>
    <row r="129" spans="1:15">
      <c r="A129" s="615" t="str">
        <f>A70</f>
        <v>2.BRAVARSKI RADOVI</v>
      </c>
      <c r="B129" s="615"/>
      <c r="E129" s="104"/>
      <c r="F129" s="546">
        <f>F73</f>
        <v>0</v>
      </c>
      <c r="G129" s="2"/>
      <c r="H129" s="2"/>
      <c r="I129" s="2"/>
      <c r="J129" s="2"/>
      <c r="K129" s="2"/>
      <c r="L129" s="2"/>
      <c r="M129" s="2"/>
      <c r="N129" s="2"/>
      <c r="O129" s="2"/>
    </row>
    <row r="130" spans="1:15">
      <c r="A130" s="615" t="str">
        <f>A75</f>
        <v>3.KERAMIČARSKI RADOVI</v>
      </c>
      <c r="B130" s="615"/>
      <c r="E130" s="104"/>
      <c r="F130" s="546">
        <f>F81</f>
        <v>0</v>
      </c>
      <c r="G130" s="2"/>
      <c r="H130" s="2"/>
      <c r="I130" s="2"/>
      <c r="J130" s="2"/>
      <c r="K130" s="2"/>
      <c r="L130" s="2"/>
      <c r="M130" s="2"/>
      <c r="N130" s="2"/>
      <c r="O130" s="2"/>
    </row>
    <row r="131" spans="1:15">
      <c r="A131" s="615" t="str">
        <f>A83</f>
        <v>4.PARKETARKI RADOVI</v>
      </c>
      <c r="B131" s="615"/>
      <c r="F131" s="574">
        <f>F101</f>
        <v>0</v>
      </c>
      <c r="G131" s="2"/>
      <c r="H131" s="2"/>
      <c r="I131" s="2"/>
      <c r="J131" s="2"/>
      <c r="K131" s="2"/>
      <c r="L131" s="2"/>
      <c r="M131" s="2"/>
      <c r="N131" s="2"/>
      <c r="O131" s="2"/>
    </row>
    <row r="132" spans="1:15">
      <c r="A132" s="615" t="str">
        <f>A103</f>
        <v>5.SOBOSLIKARSKI RADOVI</v>
      </c>
      <c r="B132" s="615"/>
      <c r="E132" s="104"/>
      <c r="F132" s="546">
        <f>F106</f>
        <v>0</v>
      </c>
      <c r="G132" s="2"/>
      <c r="H132" s="2"/>
      <c r="I132" s="2"/>
      <c r="J132" s="2"/>
      <c r="K132" s="2"/>
      <c r="L132" s="2"/>
      <c r="M132" s="2"/>
      <c r="N132" s="2"/>
      <c r="O132" s="2"/>
    </row>
    <row r="133" spans="1:15">
      <c r="A133" s="615" t="str">
        <f>A108</f>
        <v>6.FASADERSKI RADOVI</v>
      </c>
      <c r="B133" s="615"/>
      <c r="C133" s="2"/>
      <c r="D133" s="2"/>
      <c r="F133" s="575">
        <f>F117</f>
        <v>0</v>
      </c>
      <c r="G133" s="2"/>
      <c r="H133" s="2"/>
      <c r="I133" s="2"/>
      <c r="J133" s="2"/>
      <c r="K133" s="2"/>
      <c r="L133" s="2"/>
      <c r="M133" s="2"/>
      <c r="N133" s="2"/>
      <c r="O133" s="2"/>
    </row>
    <row r="134" spans="1:15">
      <c r="A134" s="167" t="str">
        <f>A120</f>
        <v>7. RAZNI RADOVI</v>
      </c>
      <c r="B134" s="167"/>
      <c r="C134" s="32"/>
      <c r="D134" s="32"/>
      <c r="E134" s="72"/>
      <c r="F134" s="547">
        <f>F124</f>
        <v>0</v>
      </c>
      <c r="G134" s="2"/>
      <c r="H134" s="2"/>
      <c r="I134" s="2"/>
      <c r="J134" s="2"/>
      <c r="K134" s="2"/>
      <c r="L134" s="2"/>
      <c r="M134" s="2"/>
      <c r="N134" s="2"/>
      <c r="O134" s="2"/>
    </row>
    <row r="135" spans="1:15">
      <c r="A135" s="618" t="s">
        <v>62</v>
      </c>
      <c r="B135" s="618"/>
      <c r="E135" s="573"/>
      <c r="F135" s="573">
        <f>SUM(F128:F134)</f>
        <v>0</v>
      </c>
      <c r="G135" s="2"/>
      <c r="H135" s="2"/>
      <c r="I135" s="2"/>
      <c r="J135" s="2"/>
      <c r="K135" s="2"/>
      <c r="L135" s="2"/>
      <c r="M135" s="2"/>
      <c r="N135" s="2"/>
      <c r="O135" s="2"/>
    </row>
    <row r="136" spans="1:15">
      <c r="E136" s="38"/>
      <c r="F136" s="38"/>
      <c r="G136" s="2"/>
      <c r="H136" s="2"/>
      <c r="I136" s="2"/>
      <c r="J136" s="2"/>
      <c r="K136" s="2"/>
      <c r="L136" s="2"/>
      <c r="M136" s="2"/>
      <c r="N136" s="2"/>
      <c r="O136" s="2"/>
    </row>
    <row r="137" spans="1:15" ht="15.75">
      <c r="A137" s="47" t="s">
        <v>195</v>
      </c>
      <c r="B137" s="47"/>
      <c r="E137" s="38"/>
      <c r="F137" s="38"/>
      <c r="G137" s="2"/>
      <c r="H137" s="2"/>
      <c r="I137" s="2"/>
      <c r="J137" s="2"/>
      <c r="K137" s="2"/>
      <c r="L137" s="2"/>
      <c r="M137" s="2"/>
      <c r="N137" s="2"/>
      <c r="O137" s="2"/>
    </row>
    <row r="138" spans="1:15">
      <c r="E138" s="38"/>
      <c r="F138" s="38"/>
      <c r="G138" s="2"/>
      <c r="H138" s="2"/>
      <c r="I138" s="2"/>
      <c r="J138" s="2"/>
      <c r="K138" s="2"/>
      <c r="L138" s="2"/>
      <c r="M138" s="2"/>
      <c r="N138" s="2"/>
      <c r="O138" s="2"/>
    </row>
    <row r="139" spans="1:15" ht="15.75" thickBot="1">
      <c r="A139" s="1" t="s">
        <v>37</v>
      </c>
      <c r="B139" s="104"/>
      <c r="E139" s="38"/>
      <c r="F139" s="31"/>
      <c r="G139" s="2"/>
      <c r="H139" s="2"/>
      <c r="I139" s="2"/>
      <c r="J139" s="2"/>
      <c r="K139" s="2"/>
      <c r="L139" s="2"/>
      <c r="M139" s="2"/>
      <c r="N139" s="2"/>
      <c r="O139" s="2"/>
    </row>
    <row r="140" spans="1:15" ht="15.75" thickBot="1">
      <c r="A140" s="6" t="s">
        <v>0</v>
      </c>
      <c r="B140" s="3" t="s">
        <v>1</v>
      </c>
      <c r="C140" s="7" t="s">
        <v>2</v>
      </c>
      <c r="D140" s="7" t="s">
        <v>3</v>
      </c>
      <c r="E140" s="3" t="s">
        <v>4</v>
      </c>
      <c r="F140" s="39" t="s">
        <v>5</v>
      </c>
      <c r="G140" s="2"/>
      <c r="H140" s="2"/>
      <c r="I140" s="2"/>
      <c r="J140" s="2"/>
      <c r="K140" s="2"/>
      <c r="L140" s="2"/>
      <c r="M140" s="2"/>
      <c r="N140" s="2"/>
      <c r="O140" s="2"/>
    </row>
    <row r="141" spans="1:15" ht="105">
      <c r="A141" s="14" t="s">
        <v>7</v>
      </c>
      <c r="B141" s="594" t="s">
        <v>45</v>
      </c>
      <c r="C141" s="16" t="s">
        <v>18</v>
      </c>
      <c r="D141" s="270">
        <v>1</v>
      </c>
      <c r="E141" s="270"/>
      <c r="F141" s="271">
        <f>D141*E141</f>
        <v>0</v>
      </c>
      <c r="G141" s="2"/>
      <c r="H141" s="2"/>
      <c r="I141" s="2"/>
      <c r="J141" s="2"/>
      <c r="K141" s="2"/>
      <c r="L141" s="2"/>
      <c r="M141" s="2"/>
      <c r="N141" s="2"/>
      <c r="O141" s="2"/>
    </row>
    <row r="142" spans="1:15" ht="15.75" thickBot="1">
      <c r="A142" s="83"/>
      <c r="B142" s="91"/>
      <c r="C142" s="81"/>
      <c r="D142" s="621" t="s">
        <v>19</v>
      </c>
      <c r="E142" s="622"/>
      <c r="F142" s="71">
        <f>SUM(F141:F141)</f>
        <v>0</v>
      </c>
      <c r="G142" s="2"/>
      <c r="H142" s="2"/>
      <c r="I142" s="2"/>
      <c r="J142" s="2"/>
      <c r="K142" s="2"/>
      <c r="L142" s="2"/>
      <c r="M142" s="2"/>
      <c r="N142" s="2"/>
      <c r="O142" s="2"/>
    </row>
    <row r="143" spans="1:15">
      <c r="A143" s="10"/>
      <c r="B143" s="94"/>
      <c r="C143" s="2"/>
      <c r="D143" s="19"/>
      <c r="E143" s="19"/>
      <c r="F143" s="95"/>
      <c r="G143" s="2"/>
      <c r="H143" s="2"/>
      <c r="I143" s="2"/>
      <c r="J143" s="2"/>
      <c r="K143" s="2"/>
      <c r="L143" s="2"/>
      <c r="M143" s="2"/>
      <c r="N143" s="2"/>
      <c r="O143" s="2"/>
    </row>
    <row r="144" spans="1:15" ht="15.75" thickBot="1">
      <c r="A144" s="1" t="s">
        <v>197</v>
      </c>
      <c r="B144" s="104"/>
      <c r="E144" s="38"/>
      <c r="F144" s="31"/>
      <c r="G144" s="2"/>
      <c r="H144" s="2"/>
      <c r="I144" s="2"/>
      <c r="J144" s="2"/>
      <c r="K144" s="2"/>
      <c r="L144" s="2"/>
      <c r="M144" s="2"/>
      <c r="N144" s="2"/>
      <c r="O144" s="2"/>
    </row>
    <row r="145" spans="1:15" ht="15.75" thickBot="1">
      <c r="A145" s="6" t="s">
        <v>0</v>
      </c>
      <c r="B145" s="3" t="s">
        <v>1</v>
      </c>
      <c r="C145" s="7" t="s">
        <v>2</v>
      </c>
      <c r="D145" s="7" t="s">
        <v>3</v>
      </c>
      <c r="E145" s="3" t="s">
        <v>4</v>
      </c>
      <c r="F145" s="39" t="s">
        <v>5</v>
      </c>
      <c r="G145" s="2"/>
      <c r="H145" s="2"/>
      <c r="I145" s="2"/>
      <c r="J145" s="2"/>
      <c r="K145" s="2"/>
      <c r="L145" s="2"/>
      <c r="M145" s="2"/>
      <c r="N145" s="2"/>
      <c r="O145" s="2"/>
    </row>
    <row r="146" spans="1:15" ht="75">
      <c r="A146" s="168" t="s">
        <v>11</v>
      </c>
      <c r="B146" s="52" t="s">
        <v>228</v>
      </c>
      <c r="C146" s="20" t="s">
        <v>13</v>
      </c>
      <c r="D146" s="222">
        <v>220</v>
      </c>
      <c r="E146" s="222"/>
      <c r="F146" s="267">
        <f>D146*E146</f>
        <v>0</v>
      </c>
      <c r="G146" s="2"/>
      <c r="H146" s="2"/>
      <c r="I146" s="2"/>
      <c r="J146" s="2"/>
      <c r="K146" s="2"/>
      <c r="L146" s="2"/>
      <c r="M146" s="2"/>
      <c r="N146" s="2"/>
      <c r="O146" s="2"/>
    </row>
    <row r="147" spans="1:15" ht="30">
      <c r="A147" s="92" t="s">
        <v>12</v>
      </c>
      <c r="B147" s="54" t="s">
        <v>196</v>
      </c>
      <c r="C147" s="57" t="s">
        <v>10</v>
      </c>
      <c r="D147" s="565">
        <v>550</v>
      </c>
      <c r="E147" s="263"/>
      <c r="F147" s="551">
        <f>D147*E147</f>
        <v>0</v>
      </c>
      <c r="G147" s="2"/>
      <c r="H147" s="2"/>
      <c r="I147" s="2"/>
      <c r="J147" s="2"/>
      <c r="K147" s="2"/>
      <c r="L147" s="2"/>
      <c r="M147" s="2"/>
      <c r="N147" s="2"/>
      <c r="O147" s="2"/>
    </row>
    <row r="148" spans="1:15" ht="15.75" thickBot="1">
      <c r="A148" s="80"/>
      <c r="B148" s="91"/>
      <c r="C148" s="82"/>
      <c r="D148" s="621" t="s">
        <v>21</v>
      </c>
      <c r="E148" s="622"/>
      <c r="F148" s="171">
        <f>SUM(F146:F147)</f>
        <v>0</v>
      </c>
      <c r="G148" s="2"/>
      <c r="H148" s="2"/>
      <c r="I148" s="2"/>
      <c r="J148" s="2"/>
      <c r="K148" s="2"/>
      <c r="L148" s="2"/>
      <c r="M148" s="2"/>
      <c r="N148" s="2"/>
      <c r="O148" s="2"/>
    </row>
    <row r="149" spans="1:15">
      <c r="A149" s="10"/>
      <c r="B149" s="94"/>
      <c r="C149" s="2"/>
      <c r="D149" s="19"/>
      <c r="E149" s="19"/>
      <c r="F149" s="19"/>
      <c r="G149" s="2"/>
      <c r="H149" s="2"/>
      <c r="I149" s="2"/>
      <c r="J149" s="2"/>
      <c r="K149" s="2"/>
      <c r="L149" s="2"/>
      <c r="M149" s="2"/>
      <c r="N149" s="2"/>
      <c r="O149" s="2"/>
    </row>
    <row r="150" spans="1:15">
      <c r="A150" s="10"/>
      <c r="B150" s="94"/>
      <c r="C150" s="2"/>
      <c r="D150" s="19"/>
      <c r="E150" s="19"/>
      <c r="F150" s="19"/>
      <c r="G150" s="2"/>
      <c r="H150" s="2"/>
      <c r="I150" s="2"/>
      <c r="J150" s="2"/>
      <c r="K150" s="2"/>
      <c r="L150" s="2"/>
      <c r="M150" s="2"/>
      <c r="N150" s="2"/>
      <c r="O150" s="2"/>
    </row>
    <row r="151" spans="1:15" ht="15.75" thickBot="1">
      <c r="A151" s="1" t="s">
        <v>198</v>
      </c>
      <c r="B151" s="104"/>
      <c r="E151" s="38"/>
      <c r="F151" s="19"/>
      <c r="G151" s="2"/>
      <c r="H151" s="2"/>
      <c r="I151" s="2"/>
      <c r="J151" s="2"/>
      <c r="K151" s="2"/>
      <c r="L151" s="2"/>
      <c r="M151" s="2"/>
      <c r="N151" s="2"/>
      <c r="O151" s="2"/>
    </row>
    <row r="152" spans="1:15" ht="15.75" thickBot="1">
      <c r="A152" s="6" t="s">
        <v>0</v>
      </c>
      <c r="B152" s="3" t="s">
        <v>1</v>
      </c>
      <c r="C152" s="7" t="s">
        <v>2</v>
      </c>
      <c r="D152" s="7" t="s">
        <v>3</v>
      </c>
      <c r="E152" s="3" t="s">
        <v>4</v>
      </c>
      <c r="F152" s="39" t="s">
        <v>5</v>
      </c>
      <c r="G152" s="2"/>
      <c r="H152" s="2"/>
      <c r="I152" s="2"/>
      <c r="J152" s="2"/>
      <c r="K152" s="2"/>
      <c r="L152" s="2"/>
      <c r="M152" s="2"/>
      <c r="N152" s="2"/>
      <c r="O152" s="2"/>
    </row>
    <row r="153" spans="1:15" ht="165">
      <c r="A153" s="168" t="s">
        <v>14</v>
      </c>
      <c r="B153" s="52" t="s">
        <v>594</v>
      </c>
      <c r="C153" s="20" t="s">
        <v>13</v>
      </c>
      <c r="D153" s="222">
        <v>220</v>
      </c>
      <c r="E153" s="222"/>
      <c r="F153" s="267">
        <f t="shared" ref="F153:F161" si="4">D153*E153</f>
        <v>0</v>
      </c>
      <c r="G153" s="2"/>
      <c r="H153" s="2"/>
      <c r="I153" s="2"/>
      <c r="J153" s="2"/>
      <c r="K153" s="2"/>
      <c r="L153" s="2"/>
      <c r="M153" s="2"/>
      <c r="N153" s="2"/>
      <c r="O153" s="2"/>
    </row>
    <row r="154" spans="1:15" ht="60">
      <c r="A154" s="92" t="s">
        <v>30</v>
      </c>
      <c r="B154" s="54" t="s">
        <v>46</v>
      </c>
      <c r="C154" s="57" t="s">
        <v>13</v>
      </c>
      <c r="D154" s="565">
        <v>21</v>
      </c>
      <c r="E154" s="263"/>
      <c r="F154" s="551">
        <f t="shared" si="4"/>
        <v>0</v>
      </c>
      <c r="G154" s="2"/>
      <c r="H154" s="2"/>
      <c r="I154" s="2"/>
      <c r="J154" s="2"/>
      <c r="K154" s="2"/>
      <c r="L154" s="2"/>
      <c r="M154" s="2"/>
      <c r="N154" s="2"/>
      <c r="O154" s="2"/>
    </row>
    <row r="155" spans="1:15" ht="90">
      <c r="A155" s="92" t="s">
        <v>31</v>
      </c>
      <c r="B155" s="53" t="s">
        <v>39</v>
      </c>
      <c r="C155" s="57" t="s">
        <v>13</v>
      </c>
      <c r="D155" s="565">
        <v>5.5</v>
      </c>
      <c r="E155" s="263"/>
      <c r="F155" s="551">
        <f t="shared" si="4"/>
        <v>0</v>
      </c>
      <c r="G155" s="2"/>
      <c r="H155" s="2"/>
      <c r="I155" s="2"/>
      <c r="J155" s="2"/>
      <c r="K155" s="2"/>
      <c r="L155" s="2"/>
      <c r="M155" s="2"/>
      <c r="N155" s="2"/>
      <c r="O155" s="2"/>
    </row>
    <row r="156" spans="1:15" ht="60">
      <c r="A156" s="93" t="s">
        <v>38</v>
      </c>
      <c r="B156" s="54" t="s">
        <v>49</v>
      </c>
      <c r="C156" s="58" t="s">
        <v>10</v>
      </c>
      <c r="D156" s="263">
        <v>167</v>
      </c>
      <c r="E156" s="566"/>
      <c r="F156" s="220">
        <f t="shared" si="4"/>
        <v>0</v>
      </c>
      <c r="G156" s="2"/>
      <c r="H156" s="2"/>
      <c r="I156" s="2"/>
      <c r="J156" s="2"/>
      <c r="K156" s="2"/>
      <c r="L156" s="2"/>
      <c r="M156" s="2"/>
      <c r="N156" s="2"/>
      <c r="O156" s="2"/>
    </row>
    <row r="157" spans="1:15" ht="90">
      <c r="A157" s="103" t="s">
        <v>40</v>
      </c>
      <c r="B157" s="54" t="s">
        <v>223</v>
      </c>
      <c r="C157" s="55" t="s">
        <v>34</v>
      </c>
      <c r="D157" s="567">
        <v>171</v>
      </c>
      <c r="E157" s="219"/>
      <c r="F157" s="551">
        <f t="shared" si="4"/>
        <v>0</v>
      </c>
      <c r="G157" s="2"/>
      <c r="H157" s="2"/>
      <c r="I157" s="2"/>
      <c r="J157" s="2"/>
      <c r="K157" s="2"/>
      <c r="L157" s="2"/>
      <c r="M157" s="2"/>
      <c r="N157" s="2"/>
      <c r="O157" s="2"/>
    </row>
    <row r="158" spans="1:15" ht="362.25">
      <c r="A158" s="169" t="s">
        <v>189</v>
      </c>
      <c r="B158" s="196" t="s">
        <v>224</v>
      </c>
      <c r="C158" s="56" t="s">
        <v>10</v>
      </c>
      <c r="D158" s="222">
        <v>405</v>
      </c>
      <c r="E158" s="263"/>
      <c r="F158" s="201">
        <f t="shared" si="4"/>
        <v>0</v>
      </c>
      <c r="G158" s="2"/>
      <c r="H158" s="2"/>
      <c r="I158" s="2"/>
      <c r="J158" s="2"/>
      <c r="K158" s="2"/>
      <c r="L158" s="2"/>
      <c r="M158" s="2"/>
      <c r="N158" s="2"/>
      <c r="O158" s="2"/>
    </row>
    <row r="159" spans="1:15" ht="362.25">
      <c r="A159" s="195" t="s">
        <v>190</v>
      </c>
      <c r="B159" s="196" t="s">
        <v>225</v>
      </c>
      <c r="C159" s="56" t="s">
        <v>10</v>
      </c>
      <c r="D159" s="222">
        <v>405</v>
      </c>
      <c r="E159" s="554"/>
      <c r="F159" s="201">
        <f t="shared" si="4"/>
        <v>0</v>
      </c>
      <c r="G159" s="2"/>
      <c r="H159" s="2"/>
      <c r="I159" s="2"/>
      <c r="J159" s="2"/>
      <c r="K159" s="2"/>
      <c r="L159" s="2"/>
      <c r="M159" s="2"/>
      <c r="N159" s="2"/>
      <c r="O159" s="2"/>
    </row>
    <row r="160" spans="1:15" ht="105">
      <c r="A160" s="197" t="s">
        <v>191</v>
      </c>
      <c r="B160" s="170" t="s">
        <v>227</v>
      </c>
      <c r="C160" s="56" t="s">
        <v>76</v>
      </c>
      <c r="D160" s="263">
        <v>85</v>
      </c>
      <c r="E160" s="263"/>
      <c r="F160" s="551">
        <f t="shared" si="4"/>
        <v>0</v>
      </c>
      <c r="G160" s="2"/>
      <c r="H160" s="2"/>
      <c r="I160" s="2"/>
      <c r="J160" s="2"/>
      <c r="K160" s="2"/>
      <c r="L160" s="2"/>
      <c r="M160" s="2"/>
      <c r="N160" s="2"/>
      <c r="O160" s="2"/>
    </row>
    <row r="161" spans="1:15" ht="60">
      <c r="A161" s="197" t="s">
        <v>610</v>
      </c>
      <c r="B161" s="11" t="s">
        <v>611</v>
      </c>
      <c r="C161" s="17" t="s">
        <v>18</v>
      </c>
      <c r="D161" s="263">
        <v>1</v>
      </c>
      <c r="E161" s="263"/>
      <c r="F161" s="551">
        <f t="shared" si="4"/>
        <v>0</v>
      </c>
      <c r="G161" s="2"/>
      <c r="H161" s="2"/>
      <c r="I161" s="2"/>
      <c r="J161" s="2"/>
      <c r="K161" s="2"/>
      <c r="L161" s="2"/>
      <c r="M161" s="2"/>
      <c r="N161" s="2"/>
      <c r="O161" s="2"/>
    </row>
    <row r="162" spans="1:15" ht="15.75" thickBot="1">
      <c r="A162" s="80"/>
      <c r="B162" s="91"/>
      <c r="C162" s="82"/>
      <c r="D162" s="621" t="s">
        <v>23</v>
      </c>
      <c r="E162" s="622"/>
      <c r="F162" s="171">
        <f>SUM(F153:F161)</f>
        <v>0</v>
      </c>
      <c r="G162" s="2"/>
      <c r="H162" s="2"/>
      <c r="I162" s="2"/>
      <c r="J162" s="2"/>
      <c r="K162" s="2"/>
      <c r="L162" s="2"/>
      <c r="M162" s="2"/>
      <c r="N162" s="2"/>
      <c r="O162" s="2"/>
    </row>
    <row r="163" spans="1:15">
      <c r="A163" s="10"/>
      <c r="B163" s="94"/>
      <c r="C163" s="2"/>
      <c r="D163" s="19"/>
      <c r="E163" s="19"/>
      <c r="F163" s="19"/>
      <c r="G163" s="2"/>
      <c r="H163" s="2"/>
      <c r="I163" s="2"/>
      <c r="J163" s="2"/>
      <c r="K163" s="2"/>
      <c r="L163" s="2"/>
      <c r="M163" s="2"/>
      <c r="N163" s="2"/>
      <c r="O163" s="2"/>
    </row>
    <row r="164" spans="1:15" ht="15.75" thickBot="1">
      <c r="A164" s="1" t="s">
        <v>633</v>
      </c>
      <c r="B164" s="104"/>
      <c r="E164" s="38"/>
      <c r="F164" s="31"/>
      <c r="G164" s="2"/>
      <c r="H164" s="2"/>
      <c r="I164" s="2"/>
      <c r="J164" s="2"/>
      <c r="K164" s="2"/>
      <c r="L164" s="2"/>
      <c r="M164" s="2"/>
      <c r="N164" s="2"/>
      <c r="O164" s="2"/>
    </row>
    <row r="165" spans="1:15" ht="15.75" thickBot="1">
      <c r="A165" s="6" t="s">
        <v>0</v>
      </c>
      <c r="B165" s="3" t="s">
        <v>1</v>
      </c>
      <c r="C165" s="7" t="s">
        <v>2</v>
      </c>
      <c r="D165" s="7" t="s">
        <v>3</v>
      </c>
      <c r="E165" s="3" t="s">
        <v>4</v>
      </c>
      <c r="F165" s="39" t="s">
        <v>5</v>
      </c>
      <c r="G165" s="2"/>
      <c r="H165" s="2"/>
      <c r="I165" s="2"/>
      <c r="J165" s="2"/>
      <c r="K165" s="2"/>
      <c r="L165" s="2"/>
      <c r="M165" s="2"/>
      <c r="N165" s="2"/>
      <c r="O165" s="2"/>
    </row>
    <row r="166" spans="1:15" ht="63.75">
      <c r="A166" s="589" t="s">
        <v>237</v>
      </c>
      <c r="B166" s="273" t="s">
        <v>265</v>
      </c>
      <c r="C166" s="272" t="s">
        <v>18</v>
      </c>
      <c r="D166" s="276">
        <v>5</v>
      </c>
      <c r="E166" s="270"/>
      <c r="F166" s="267">
        <f>D166*E166</f>
        <v>0</v>
      </c>
      <c r="G166" s="2"/>
      <c r="H166" s="2"/>
      <c r="I166" s="2"/>
      <c r="J166" s="2"/>
      <c r="K166" s="2"/>
      <c r="L166" s="2"/>
      <c r="M166" s="2"/>
      <c r="N166" s="2"/>
      <c r="O166" s="2"/>
    </row>
    <row r="167" spans="1:15" ht="75">
      <c r="A167" s="590" t="s">
        <v>244</v>
      </c>
      <c r="B167" s="274" t="s">
        <v>269</v>
      </c>
      <c r="C167" s="275" t="s">
        <v>18</v>
      </c>
      <c r="D167" s="263">
        <v>1</v>
      </c>
      <c r="E167" s="263"/>
      <c r="F167" s="201">
        <f t="shared" ref="F167:F168" si="5">D167*E167</f>
        <v>0</v>
      </c>
      <c r="G167" s="2"/>
      <c r="H167" s="2"/>
      <c r="I167" s="2"/>
      <c r="J167" s="2"/>
      <c r="K167" s="2"/>
      <c r="L167" s="2"/>
      <c r="M167" s="2"/>
      <c r="N167" s="2"/>
      <c r="O167" s="2"/>
    </row>
    <row r="168" spans="1:15" ht="60">
      <c r="A168" s="591" t="s">
        <v>245</v>
      </c>
      <c r="B168" s="274" t="s">
        <v>266</v>
      </c>
      <c r="C168" s="275" t="s">
        <v>18</v>
      </c>
      <c r="D168" s="263">
        <v>1</v>
      </c>
      <c r="E168" s="263"/>
      <c r="F168" s="551">
        <f t="shared" si="5"/>
        <v>0</v>
      </c>
      <c r="G168" s="2"/>
      <c r="H168" s="2"/>
      <c r="I168" s="2"/>
      <c r="J168" s="2"/>
      <c r="K168" s="2"/>
      <c r="L168" s="2"/>
      <c r="M168" s="2"/>
      <c r="N168" s="2"/>
      <c r="O168" s="2"/>
    </row>
    <row r="169" spans="1:15" ht="60">
      <c r="A169" s="623" t="s">
        <v>246</v>
      </c>
      <c r="B169" s="12" t="s">
        <v>41</v>
      </c>
      <c r="C169" s="28"/>
      <c r="D169" s="266"/>
      <c r="E169" s="266"/>
      <c r="F169" s="267"/>
      <c r="G169" s="2"/>
      <c r="H169" s="2"/>
      <c r="I169" s="2"/>
      <c r="J169" s="2"/>
      <c r="K169" s="2"/>
      <c r="L169" s="2"/>
      <c r="M169" s="2"/>
      <c r="N169" s="2"/>
      <c r="O169" s="2"/>
    </row>
    <row r="170" spans="1:15">
      <c r="A170" s="624"/>
      <c r="B170" s="60" t="s">
        <v>42</v>
      </c>
      <c r="C170" s="28" t="s">
        <v>34</v>
      </c>
      <c r="D170" s="266">
        <v>70</v>
      </c>
      <c r="E170" s="266"/>
      <c r="F170" s="267">
        <f>D170*E170</f>
        <v>0</v>
      </c>
      <c r="G170" s="2"/>
      <c r="H170" s="2"/>
      <c r="I170" s="2"/>
      <c r="J170" s="2"/>
      <c r="K170" s="2"/>
      <c r="L170" s="2"/>
      <c r="M170" s="2"/>
      <c r="N170" s="2"/>
      <c r="O170" s="2"/>
    </row>
    <row r="171" spans="1:15" ht="30">
      <c r="A171" s="624"/>
      <c r="B171" s="61" t="s">
        <v>43</v>
      </c>
      <c r="C171" s="28" t="s">
        <v>34</v>
      </c>
      <c r="D171" s="266">
        <v>10</v>
      </c>
      <c r="E171" s="266"/>
      <c r="F171" s="267">
        <f>D171*E171</f>
        <v>0</v>
      </c>
      <c r="G171" s="2"/>
      <c r="H171" s="2"/>
      <c r="I171" s="2"/>
      <c r="J171" s="2"/>
      <c r="K171" s="2"/>
      <c r="L171" s="2"/>
      <c r="M171" s="2"/>
      <c r="N171" s="2"/>
      <c r="O171" s="2"/>
    </row>
    <row r="172" spans="1:15">
      <c r="A172" s="4"/>
      <c r="B172" s="59" t="s">
        <v>44</v>
      </c>
      <c r="C172" s="55" t="s">
        <v>18</v>
      </c>
      <c r="D172" s="567">
        <v>1</v>
      </c>
      <c r="E172" s="219"/>
      <c r="F172" s="220">
        <f>D172*E172</f>
        <v>0</v>
      </c>
      <c r="G172" s="2"/>
      <c r="H172" s="2"/>
      <c r="I172" s="2"/>
      <c r="J172" s="2"/>
      <c r="K172" s="2"/>
      <c r="L172" s="2"/>
      <c r="M172" s="2"/>
      <c r="N172" s="2"/>
      <c r="O172" s="2"/>
    </row>
    <row r="173" spans="1:15" ht="45">
      <c r="A173" s="223" t="s">
        <v>247</v>
      </c>
      <c r="B173" s="61" t="s">
        <v>254</v>
      </c>
      <c r="C173" s="56" t="s">
        <v>18</v>
      </c>
      <c r="D173" s="568">
        <v>1</v>
      </c>
      <c r="E173" s="266"/>
      <c r="F173" s="220">
        <f>D173*E173</f>
        <v>0</v>
      </c>
      <c r="G173" s="2"/>
      <c r="H173" s="2"/>
      <c r="I173" s="2"/>
      <c r="J173" s="2"/>
      <c r="K173" s="2"/>
      <c r="L173" s="2"/>
      <c r="M173" s="2"/>
      <c r="N173" s="2"/>
      <c r="O173" s="2"/>
    </row>
    <row r="174" spans="1:15" ht="30.75" thickBot="1">
      <c r="A174" s="543" t="s">
        <v>248</v>
      </c>
      <c r="B174" s="224" t="s">
        <v>253</v>
      </c>
      <c r="C174" s="225" t="s">
        <v>239</v>
      </c>
      <c r="D174" s="226">
        <v>1000</v>
      </c>
      <c r="E174" s="227"/>
      <c r="F174" s="228">
        <f>D174*E174</f>
        <v>0</v>
      </c>
      <c r="G174" s="2"/>
      <c r="H174" s="2"/>
      <c r="I174" s="2"/>
      <c r="J174" s="2"/>
      <c r="K174" s="2"/>
      <c r="L174" s="2"/>
      <c r="M174" s="2"/>
      <c r="N174" s="2"/>
      <c r="O174" s="2"/>
    </row>
    <row r="175" spans="1:15" ht="15.75" thickBot="1">
      <c r="A175" s="86"/>
      <c r="B175" s="91"/>
      <c r="C175" s="90"/>
      <c r="D175" s="621" t="s">
        <v>24</v>
      </c>
      <c r="E175" s="622"/>
      <c r="F175" s="172">
        <f>SUM(F166:F174)</f>
        <v>0</v>
      </c>
      <c r="G175" s="2"/>
      <c r="H175" s="2"/>
      <c r="I175" s="2"/>
      <c r="J175" s="2"/>
      <c r="K175" s="2"/>
      <c r="L175" s="2"/>
      <c r="M175" s="2"/>
      <c r="N175" s="2"/>
      <c r="O175" s="2"/>
    </row>
    <row r="176" spans="1:15">
      <c r="A176" s="10"/>
      <c r="B176" s="94"/>
      <c r="C176" s="2"/>
      <c r="D176" s="19"/>
      <c r="E176" s="19"/>
      <c r="F176" s="31"/>
      <c r="G176" s="2"/>
      <c r="H176" s="2"/>
      <c r="I176" s="2"/>
      <c r="J176" s="2"/>
      <c r="K176" s="2"/>
      <c r="L176" s="2"/>
      <c r="M176" s="2"/>
      <c r="N176" s="2"/>
      <c r="O176" s="2"/>
    </row>
    <row r="177" spans="1:15">
      <c r="A177" s="10"/>
      <c r="B177" s="94"/>
      <c r="C177" s="2"/>
      <c r="D177" s="19"/>
      <c r="E177" s="19"/>
      <c r="F177" s="31"/>
      <c r="G177" s="2"/>
      <c r="H177" s="2"/>
      <c r="I177" s="2"/>
      <c r="J177" s="2"/>
      <c r="K177" s="2"/>
      <c r="L177" s="2"/>
      <c r="M177" s="2"/>
      <c r="N177" s="2"/>
      <c r="O177" s="2"/>
    </row>
    <row r="178" spans="1:15">
      <c r="E178" s="38"/>
      <c r="F178" s="38"/>
      <c r="G178" s="2"/>
      <c r="H178" s="2"/>
      <c r="I178" s="2"/>
      <c r="J178" s="2"/>
      <c r="K178" s="2"/>
      <c r="L178" s="2"/>
      <c r="M178" s="2"/>
      <c r="N178" s="2"/>
      <c r="O178" s="2"/>
    </row>
    <row r="179" spans="1:15">
      <c r="A179" s="63" t="s">
        <v>60</v>
      </c>
      <c r="B179" s="63"/>
      <c r="E179" s="38"/>
      <c r="F179" s="38"/>
      <c r="G179" s="2"/>
      <c r="H179" s="2"/>
      <c r="I179" s="2"/>
      <c r="J179" s="2"/>
      <c r="K179" s="2"/>
      <c r="L179" s="2"/>
      <c r="M179" s="2"/>
      <c r="N179" s="2"/>
      <c r="O179" s="2"/>
    </row>
    <row r="180" spans="1:15">
      <c r="A180" s="615" t="str">
        <f>A139</f>
        <v>1. PRIPREMNI RADOVI</v>
      </c>
      <c r="B180" s="615"/>
      <c r="E180" s="38"/>
      <c r="F180" s="49">
        <f>F142</f>
        <v>0</v>
      </c>
      <c r="G180" s="2"/>
      <c r="H180" s="2"/>
      <c r="I180" s="2"/>
      <c r="J180" s="2"/>
      <c r="K180" s="2"/>
      <c r="L180" s="2"/>
      <c r="M180" s="2"/>
      <c r="N180" s="2"/>
      <c r="O180" s="2"/>
    </row>
    <row r="181" spans="1:15">
      <c r="A181" s="615" t="str">
        <f>A144</f>
        <v>2. ZEMLJANI RADOVI</v>
      </c>
      <c r="B181" s="616"/>
      <c r="E181" s="38"/>
      <c r="F181" s="49">
        <f>F148</f>
        <v>0</v>
      </c>
      <c r="G181" s="2"/>
      <c r="H181" s="2"/>
      <c r="I181" s="2"/>
      <c r="J181" s="2"/>
      <c r="K181" s="2"/>
      <c r="L181" s="2"/>
      <c r="M181" s="2"/>
      <c r="N181" s="2"/>
      <c r="O181" s="2"/>
    </row>
    <row r="182" spans="1:15">
      <c r="A182" s="615" t="str">
        <f>A151</f>
        <v>3. KOLNIČKA KONSTRUKCIJA I ASFALT</v>
      </c>
      <c r="B182" s="615"/>
      <c r="E182" s="38"/>
      <c r="F182" s="49">
        <f>F162</f>
        <v>0</v>
      </c>
      <c r="G182" s="2"/>
      <c r="H182" s="2"/>
      <c r="I182" s="2"/>
      <c r="J182" s="2"/>
      <c r="K182" s="2"/>
      <c r="L182" s="2"/>
      <c r="M182" s="2"/>
      <c r="N182" s="2"/>
      <c r="O182" s="2"/>
    </row>
    <row r="183" spans="1:15">
      <c r="A183" s="617" t="str">
        <f>A164</f>
        <v>4. OSTALI RADOVI</v>
      </c>
      <c r="B183" s="617"/>
      <c r="C183" s="32"/>
      <c r="D183" s="32"/>
      <c r="E183" s="41"/>
      <c r="F183" s="50">
        <f>F175</f>
        <v>0</v>
      </c>
      <c r="G183" s="2"/>
      <c r="H183" s="2"/>
      <c r="I183" s="2"/>
      <c r="J183" s="2"/>
      <c r="K183" s="2"/>
      <c r="L183" s="2"/>
      <c r="M183" s="2"/>
      <c r="N183" s="2"/>
      <c r="O183" s="2"/>
    </row>
    <row r="184" spans="1:15">
      <c r="A184" s="545" t="s">
        <v>61</v>
      </c>
      <c r="B184" s="545"/>
      <c r="E184" s="38"/>
      <c r="F184" s="49">
        <f>SUM(F180:F183)</f>
        <v>0</v>
      </c>
      <c r="G184" s="2"/>
      <c r="H184" s="2"/>
      <c r="I184" s="2"/>
      <c r="J184" s="2"/>
      <c r="K184" s="2"/>
      <c r="L184" s="2"/>
      <c r="M184" s="2"/>
      <c r="N184" s="2"/>
      <c r="O184" s="2"/>
    </row>
    <row r="185" spans="1:15">
      <c r="A185" s="69"/>
      <c r="B185" s="69"/>
      <c r="C185" s="2"/>
      <c r="D185" s="2"/>
      <c r="E185" s="42"/>
      <c r="F185" s="51"/>
      <c r="G185" s="2"/>
      <c r="H185" s="2"/>
      <c r="I185" s="2"/>
      <c r="J185" s="2"/>
      <c r="K185" s="2"/>
      <c r="L185" s="2"/>
      <c r="M185" s="2"/>
      <c r="N185" s="2"/>
      <c r="O185" s="2"/>
    </row>
    <row r="186" spans="1:15">
      <c r="A186" s="69"/>
      <c r="B186" s="69"/>
      <c r="C186" s="2"/>
      <c r="D186" s="2"/>
      <c r="E186" s="42"/>
      <c r="F186" s="51"/>
      <c r="G186" s="2"/>
      <c r="H186" s="2"/>
      <c r="I186" s="2"/>
      <c r="J186" s="2"/>
      <c r="K186" s="2"/>
      <c r="L186" s="2"/>
      <c r="M186" s="2"/>
      <c r="N186" s="2"/>
      <c r="O186" s="2"/>
    </row>
    <row r="187" spans="1:15">
      <c r="A187" s="64" t="s">
        <v>47</v>
      </c>
      <c r="B187" s="65"/>
      <c r="C187" s="13"/>
      <c r="D187" s="13"/>
      <c r="E187" s="67"/>
      <c r="F187" s="67"/>
      <c r="G187" s="2"/>
      <c r="H187" s="2"/>
      <c r="I187" s="2"/>
      <c r="J187" s="2"/>
      <c r="K187" s="2"/>
      <c r="L187" s="2"/>
      <c r="M187" s="2"/>
      <c r="N187" s="2"/>
      <c r="O187" s="2"/>
    </row>
    <row r="188" spans="1:15">
      <c r="E188" s="38"/>
      <c r="F188" s="38"/>
      <c r="G188" s="2"/>
      <c r="H188" s="2"/>
      <c r="I188" s="2"/>
      <c r="J188" s="2"/>
      <c r="K188" s="2"/>
      <c r="L188" s="2"/>
      <c r="M188" s="2"/>
      <c r="N188" s="2"/>
      <c r="O188" s="2"/>
    </row>
    <row r="189" spans="1:15">
      <c r="A189" t="str">
        <f>A1</f>
        <v>A) GRAĐEVINSKI RADOVI</v>
      </c>
      <c r="F189" s="571">
        <f>F49</f>
        <v>0</v>
      </c>
      <c r="G189" s="2"/>
      <c r="H189" s="2"/>
      <c r="I189" s="2"/>
      <c r="J189" s="2"/>
      <c r="K189" s="2"/>
      <c r="L189" s="2"/>
      <c r="M189" s="2"/>
      <c r="N189" s="2"/>
      <c r="O189" s="2"/>
    </row>
    <row r="190" spans="1:15">
      <c r="A190" t="str">
        <f>A53</f>
        <v>B) OBRTNIČKI RADOVI</v>
      </c>
      <c r="F190" s="571">
        <f>F135</f>
        <v>0</v>
      </c>
      <c r="G190" s="2"/>
      <c r="H190" s="2"/>
      <c r="I190" s="2"/>
      <c r="J190" s="2"/>
      <c r="K190" s="2"/>
      <c r="L190" s="2"/>
      <c r="M190" s="2"/>
      <c r="N190" s="2"/>
      <c r="O190" s="2"/>
    </row>
    <row r="191" spans="1:15" ht="15.75" thickBot="1">
      <c r="A191" s="2" t="str">
        <f>A137</f>
        <v>C) PARKIRALIŠTE I IGRALIŠTE</v>
      </c>
      <c r="B191" s="2"/>
      <c r="C191" s="2"/>
      <c r="D191" s="2"/>
      <c r="F191" s="593">
        <f>F184</f>
        <v>0</v>
      </c>
      <c r="G191" s="2"/>
      <c r="H191" s="2"/>
      <c r="I191" s="2"/>
      <c r="J191" s="2"/>
      <c r="K191" s="2"/>
      <c r="L191" s="2"/>
      <c r="M191" s="2"/>
      <c r="N191" s="2"/>
      <c r="O191" s="2"/>
    </row>
    <row r="192" spans="1:15" ht="15.75" thickTop="1">
      <c r="A192" s="66" t="s">
        <v>36</v>
      </c>
      <c r="B192" s="46"/>
      <c r="F192" s="592">
        <f>SUM(F189:F191)</f>
        <v>0</v>
      </c>
      <c r="G192" s="2"/>
      <c r="H192" s="2"/>
      <c r="I192" s="2"/>
      <c r="J192" s="2"/>
      <c r="K192" s="2"/>
      <c r="L192" s="2"/>
      <c r="M192" s="2"/>
      <c r="N192" s="2"/>
      <c r="O192" s="2"/>
    </row>
    <row r="193" spans="4:15">
      <c r="E193" s="38"/>
      <c r="F193" s="38"/>
      <c r="G193" s="2"/>
      <c r="H193" s="2"/>
      <c r="I193" s="2"/>
      <c r="J193" s="2"/>
      <c r="K193" s="2"/>
      <c r="L193" s="2"/>
      <c r="M193" s="2"/>
      <c r="N193" s="2"/>
      <c r="O193" s="2"/>
    </row>
    <row r="194" spans="4:15">
      <c r="E194" s="38"/>
      <c r="F194" s="38"/>
      <c r="G194" s="2"/>
      <c r="H194" s="2"/>
      <c r="I194" s="2"/>
      <c r="J194" s="2"/>
      <c r="K194" s="2"/>
      <c r="L194" s="2"/>
      <c r="M194" s="2"/>
      <c r="N194" s="2"/>
      <c r="O194" s="2"/>
    </row>
    <row r="195" spans="4:15">
      <c r="E195" s="38" t="s">
        <v>48</v>
      </c>
      <c r="F195" s="38"/>
      <c r="G195" s="2"/>
      <c r="H195" s="2"/>
      <c r="I195" s="2"/>
      <c r="J195" s="2"/>
      <c r="K195" s="2"/>
      <c r="L195" s="2"/>
      <c r="M195" s="2"/>
      <c r="N195" s="2"/>
      <c r="O195" s="2"/>
    </row>
    <row r="196" spans="4:15">
      <c r="D196" s="46"/>
      <c r="E196" s="68" t="s">
        <v>251</v>
      </c>
      <c r="F196" s="68"/>
      <c r="G196" s="2"/>
      <c r="H196" s="2"/>
      <c r="I196" s="2"/>
      <c r="J196" s="2"/>
      <c r="K196" s="2"/>
      <c r="L196" s="2"/>
      <c r="M196" s="2"/>
      <c r="N196" s="2"/>
      <c r="O196" s="2"/>
    </row>
    <row r="197" spans="4:15">
      <c r="E197" s="38"/>
      <c r="F197" s="38"/>
      <c r="G197" s="2"/>
      <c r="H197" s="2"/>
      <c r="I197" s="2"/>
      <c r="J197" s="2"/>
      <c r="K197" s="2"/>
      <c r="L197" s="2"/>
      <c r="M197" s="2"/>
      <c r="N197" s="2"/>
      <c r="O197" s="2"/>
    </row>
    <row r="198" spans="4:15">
      <c r="G198" s="2"/>
      <c r="H198" s="2"/>
      <c r="I198" s="2"/>
      <c r="J198" s="2"/>
      <c r="K198" s="2"/>
      <c r="L198" s="2"/>
      <c r="M198" s="2"/>
      <c r="N198" s="2"/>
      <c r="O198" s="2"/>
    </row>
    <row r="199" spans="4:15">
      <c r="G199" s="2"/>
      <c r="H199" s="2"/>
      <c r="I199" s="2"/>
      <c r="J199" s="2"/>
      <c r="K199" s="2"/>
      <c r="L199" s="2"/>
      <c r="M199" s="2"/>
      <c r="N199" s="2"/>
      <c r="O199" s="2"/>
    </row>
    <row r="200" spans="4:15">
      <c r="G200" s="2"/>
      <c r="H200" s="2"/>
      <c r="I200" s="2"/>
      <c r="J200" s="2"/>
      <c r="K200" s="2"/>
      <c r="L200" s="2"/>
      <c r="M200" s="2"/>
      <c r="N200" s="2"/>
      <c r="O200" s="2"/>
    </row>
    <row r="201" spans="4:15">
      <c r="G201" s="2"/>
      <c r="H201" s="2"/>
      <c r="I201" s="2"/>
      <c r="J201" s="2"/>
      <c r="K201" s="2"/>
      <c r="L201" s="2"/>
      <c r="M201" s="2"/>
      <c r="N201" s="2"/>
      <c r="O201" s="2"/>
    </row>
    <row r="202" spans="4:15">
      <c r="G202" s="2"/>
      <c r="H202" s="2"/>
      <c r="I202" s="2"/>
      <c r="J202" s="2"/>
      <c r="K202" s="2"/>
      <c r="L202" s="2"/>
      <c r="M202" s="2"/>
      <c r="N202" s="2"/>
      <c r="O202" s="2"/>
    </row>
    <row r="203" spans="4:15">
      <c r="G203" s="2"/>
      <c r="H203" s="2"/>
      <c r="I203" s="2"/>
      <c r="J203" s="2"/>
      <c r="K203" s="2"/>
      <c r="L203" s="2"/>
      <c r="M203" s="2"/>
      <c r="N203" s="2"/>
      <c r="O203" s="2"/>
    </row>
    <row r="204" spans="4:15">
      <c r="G204" s="2"/>
      <c r="H204" s="2"/>
      <c r="I204" s="2"/>
      <c r="J204" s="2"/>
      <c r="K204" s="2"/>
      <c r="L204" s="2"/>
      <c r="M204" s="2"/>
      <c r="N204" s="2"/>
      <c r="O204" s="2"/>
    </row>
    <row r="205" spans="4:15">
      <c r="G205" s="2"/>
      <c r="H205" s="2"/>
      <c r="I205" s="2"/>
      <c r="J205" s="2"/>
      <c r="K205" s="2"/>
      <c r="L205" s="2"/>
      <c r="M205" s="2"/>
      <c r="N205" s="2"/>
      <c r="O205" s="2"/>
    </row>
    <row r="206" spans="4:15">
      <c r="G206" s="2"/>
      <c r="H206" s="2"/>
      <c r="I206" s="2"/>
      <c r="J206" s="2"/>
      <c r="K206" s="2"/>
      <c r="L206" s="2"/>
      <c r="M206" s="2"/>
      <c r="N206" s="2"/>
      <c r="O206" s="2"/>
    </row>
    <row r="207" spans="4:15">
      <c r="G207" s="2"/>
      <c r="H207" s="2"/>
      <c r="I207" s="2"/>
      <c r="J207" s="2"/>
      <c r="K207" s="2"/>
      <c r="L207" s="2"/>
      <c r="M207" s="2"/>
      <c r="N207" s="2"/>
      <c r="O207" s="2"/>
    </row>
    <row r="208" spans="4:15">
      <c r="G208" s="2"/>
      <c r="H208" s="2"/>
      <c r="I208" s="2"/>
      <c r="J208" s="2"/>
      <c r="K208" s="2"/>
      <c r="L208" s="2"/>
      <c r="M208" s="2"/>
      <c r="N208" s="2"/>
      <c r="O208" s="2"/>
    </row>
    <row r="209" spans="7:15">
      <c r="G209" s="2"/>
      <c r="H209" s="2"/>
      <c r="I209" s="2"/>
      <c r="J209" s="2"/>
      <c r="K209" s="2"/>
      <c r="L209" s="2"/>
      <c r="M209" s="2"/>
      <c r="N209" s="2"/>
      <c r="O209" s="2"/>
    </row>
    <row r="210" spans="7:15">
      <c r="G210" s="2"/>
      <c r="H210" s="2"/>
      <c r="I210" s="2"/>
      <c r="J210" s="2"/>
      <c r="K210" s="2"/>
      <c r="L210" s="2"/>
      <c r="M210" s="2"/>
      <c r="N210" s="2"/>
      <c r="O210" s="2"/>
    </row>
    <row r="211" spans="7:15">
      <c r="G211" s="2"/>
      <c r="H211" s="2"/>
      <c r="I211" s="2"/>
      <c r="J211" s="2"/>
      <c r="K211" s="2"/>
      <c r="L211" s="2"/>
      <c r="M211" s="2"/>
      <c r="N211" s="2"/>
      <c r="O211" s="2"/>
    </row>
    <row r="212" spans="7:15">
      <c r="G212" s="2"/>
      <c r="H212" s="2"/>
      <c r="I212" s="2"/>
      <c r="J212" s="2"/>
      <c r="K212" s="2"/>
      <c r="L212" s="2"/>
      <c r="M212" s="2"/>
      <c r="N212" s="2"/>
      <c r="O212" s="2"/>
    </row>
    <row r="213" spans="7:15">
      <c r="G213" s="2"/>
      <c r="H213" s="2"/>
      <c r="I213" s="2"/>
      <c r="J213" s="2"/>
      <c r="K213" s="2"/>
      <c r="L213" s="2"/>
      <c r="M213" s="2"/>
      <c r="N213" s="2"/>
      <c r="O213" s="2"/>
    </row>
    <row r="214" spans="7:15">
      <c r="G214" s="2"/>
      <c r="H214" s="2"/>
      <c r="I214" s="2"/>
      <c r="J214" s="2"/>
      <c r="K214" s="2"/>
      <c r="L214" s="2"/>
      <c r="M214" s="2"/>
      <c r="N214" s="2"/>
      <c r="O214" s="2"/>
    </row>
    <row r="215" spans="7:15">
      <c r="G215" s="2"/>
      <c r="H215" s="2"/>
      <c r="I215" s="2"/>
      <c r="J215" s="2"/>
      <c r="K215" s="2"/>
      <c r="L215" s="2"/>
      <c r="M215" s="2"/>
      <c r="N215" s="2"/>
      <c r="O215" s="2"/>
    </row>
    <row r="216" spans="7:15">
      <c r="G216" s="2"/>
      <c r="H216" s="2"/>
      <c r="I216" s="2"/>
      <c r="J216" s="2"/>
      <c r="K216" s="2"/>
      <c r="L216" s="2"/>
      <c r="M216" s="2"/>
      <c r="N216" s="2"/>
      <c r="O216" s="2"/>
    </row>
    <row r="217" spans="7:15">
      <c r="G217" s="2"/>
      <c r="H217" s="2"/>
      <c r="I217" s="2"/>
      <c r="J217" s="2"/>
      <c r="K217" s="2"/>
      <c r="L217" s="2"/>
      <c r="M217" s="2"/>
      <c r="N217" s="2"/>
      <c r="O217" s="2"/>
    </row>
    <row r="218" spans="7:15">
      <c r="G218" s="2"/>
      <c r="H218" s="2"/>
      <c r="I218" s="2"/>
      <c r="J218" s="2"/>
      <c r="K218" s="2"/>
      <c r="L218" s="2"/>
      <c r="M218" s="2"/>
      <c r="N218" s="2"/>
      <c r="O218" s="2"/>
    </row>
    <row r="219" spans="7:15">
      <c r="G219" s="2"/>
      <c r="H219" s="2"/>
      <c r="I219" s="2"/>
      <c r="J219" s="2"/>
      <c r="K219" s="2"/>
      <c r="L219" s="2"/>
      <c r="M219" s="2"/>
      <c r="N219" s="2"/>
      <c r="O219" s="2"/>
    </row>
    <row r="220" spans="7:15">
      <c r="G220" s="2"/>
      <c r="H220" s="2"/>
      <c r="I220" s="2"/>
      <c r="J220" s="2"/>
      <c r="K220" s="2"/>
      <c r="L220" s="2"/>
      <c r="M220" s="2"/>
      <c r="N220" s="2"/>
      <c r="O220" s="2"/>
    </row>
    <row r="221" spans="7:15">
      <c r="G221" s="2"/>
      <c r="H221" s="2"/>
      <c r="I221" s="2"/>
      <c r="J221" s="2"/>
      <c r="K221" s="2"/>
      <c r="L221" s="2"/>
      <c r="M221" s="2"/>
      <c r="N221" s="2"/>
      <c r="O221" s="2"/>
    </row>
    <row r="222" spans="7:15">
      <c r="G222" s="2"/>
      <c r="H222" s="2"/>
      <c r="I222" s="2"/>
      <c r="J222" s="2"/>
      <c r="K222" s="2"/>
      <c r="L222" s="2"/>
      <c r="M222" s="2"/>
      <c r="N222" s="2"/>
      <c r="O222" s="2"/>
    </row>
    <row r="223" spans="7:15">
      <c r="G223" s="2"/>
      <c r="H223" s="2"/>
      <c r="I223" s="2"/>
      <c r="J223" s="2"/>
      <c r="K223" s="2"/>
      <c r="L223" s="2"/>
      <c r="M223" s="2"/>
      <c r="N223" s="2"/>
      <c r="O223" s="2"/>
    </row>
    <row r="224" spans="7:15">
      <c r="G224" s="2"/>
      <c r="H224" s="2"/>
      <c r="I224" s="2"/>
      <c r="J224" s="2"/>
      <c r="K224" s="2"/>
      <c r="L224" s="2"/>
      <c r="M224" s="2"/>
      <c r="N224" s="2"/>
      <c r="O224" s="2"/>
    </row>
    <row r="225" spans="7:15">
      <c r="G225" s="2"/>
      <c r="H225" s="2"/>
      <c r="I225" s="2"/>
      <c r="J225" s="2"/>
      <c r="K225" s="2"/>
      <c r="L225" s="2"/>
      <c r="M225" s="2"/>
      <c r="N225" s="2"/>
      <c r="O225" s="2"/>
    </row>
    <row r="226" spans="7:15">
      <c r="G226" s="2"/>
      <c r="H226" s="2"/>
      <c r="I226" s="2"/>
      <c r="J226" s="2"/>
      <c r="K226" s="2"/>
      <c r="L226" s="2"/>
      <c r="M226" s="2"/>
      <c r="N226" s="2"/>
      <c r="O226" s="2"/>
    </row>
    <row r="227" spans="7:15">
      <c r="G227" s="2"/>
      <c r="H227" s="2"/>
      <c r="I227" s="2"/>
      <c r="J227" s="2"/>
      <c r="K227" s="2"/>
      <c r="L227" s="2"/>
      <c r="M227" s="2"/>
      <c r="N227" s="2"/>
      <c r="O227" s="2"/>
    </row>
    <row r="228" spans="7:15">
      <c r="G228" s="2"/>
      <c r="H228" s="2"/>
      <c r="I228" s="2"/>
      <c r="J228" s="2"/>
      <c r="K228" s="2"/>
      <c r="L228" s="2"/>
      <c r="M228" s="2"/>
      <c r="N228" s="2"/>
      <c r="O228" s="2"/>
    </row>
    <row r="229" spans="7:15">
      <c r="G229" s="2"/>
      <c r="H229" s="2"/>
      <c r="I229" s="2"/>
      <c r="J229" s="2"/>
      <c r="K229" s="2"/>
      <c r="L229" s="2"/>
      <c r="M229" s="2"/>
      <c r="N229" s="2"/>
      <c r="O229" s="2"/>
    </row>
    <row r="230" spans="7:15">
      <c r="G230" s="2"/>
      <c r="H230" s="2"/>
      <c r="I230" s="2"/>
      <c r="J230" s="2"/>
      <c r="K230" s="2"/>
      <c r="L230" s="2"/>
      <c r="M230" s="2"/>
      <c r="N230" s="2"/>
      <c r="O230" s="2"/>
    </row>
    <row r="231" spans="7:15">
      <c r="G231" s="2"/>
      <c r="H231" s="2"/>
      <c r="I231" s="2"/>
      <c r="J231" s="2"/>
      <c r="K231" s="2"/>
      <c r="L231" s="2"/>
      <c r="M231" s="2"/>
      <c r="N231" s="2"/>
      <c r="O231" s="2"/>
    </row>
    <row r="232" spans="7:15">
      <c r="G232" s="2"/>
      <c r="H232" s="2"/>
      <c r="I232" s="2"/>
      <c r="J232" s="2"/>
      <c r="K232" s="2"/>
      <c r="L232" s="2"/>
      <c r="M232" s="2"/>
      <c r="N232" s="2"/>
      <c r="O232" s="2"/>
    </row>
    <row r="233" spans="7:15">
      <c r="G233" s="2"/>
      <c r="H233" s="2"/>
      <c r="I233" s="2"/>
      <c r="J233" s="2"/>
      <c r="K233" s="2"/>
      <c r="L233" s="2"/>
      <c r="M233" s="2"/>
      <c r="N233" s="2"/>
      <c r="O233" s="2"/>
    </row>
    <row r="234" spans="7:15">
      <c r="G234" s="2"/>
      <c r="H234" s="2"/>
      <c r="I234" s="2"/>
      <c r="J234" s="2"/>
      <c r="K234" s="2"/>
      <c r="L234" s="2"/>
      <c r="M234" s="2"/>
      <c r="N234" s="2"/>
      <c r="O234" s="2"/>
    </row>
    <row r="235" spans="7:15">
      <c r="G235" s="2"/>
      <c r="H235" s="2"/>
      <c r="I235" s="2"/>
      <c r="J235" s="2"/>
      <c r="K235" s="2"/>
      <c r="L235" s="2"/>
      <c r="M235" s="2"/>
      <c r="N235" s="2"/>
      <c r="O235" s="2"/>
    </row>
    <row r="236" spans="7:15">
      <c r="G236" s="2"/>
      <c r="H236" s="2"/>
      <c r="I236" s="2"/>
      <c r="J236" s="2"/>
      <c r="K236" s="2"/>
      <c r="L236" s="2"/>
      <c r="M236" s="2"/>
      <c r="N236" s="2"/>
      <c r="O236" s="2"/>
    </row>
    <row r="237" spans="7:15">
      <c r="G237" s="2"/>
      <c r="H237" s="2"/>
      <c r="I237" s="2"/>
      <c r="J237" s="2"/>
      <c r="K237" s="2"/>
      <c r="L237" s="2"/>
      <c r="M237" s="2"/>
      <c r="N237" s="2"/>
      <c r="O237" s="2"/>
    </row>
    <row r="238" spans="7:15">
      <c r="G238" s="2"/>
      <c r="H238" s="2"/>
      <c r="I238" s="2"/>
      <c r="J238" s="2"/>
      <c r="K238" s="2"/>
      <c r="L238" s="2"/>
      <c r="M238" s="2"/>
      <c r="N238" s="2"/>
      <c r="O238" s="2"/>
    </row>
    <row r="239" spans="7:15">
      <c r="G239" s="2"/>
      <c r="H239" s="2"/>
      <c r="I239" s="2"/>
      <c r="J239" s="2"/>
      <c r="K239" s="2"/>
      <c r="L239" s="2"/>
      <c r="M239" s="2"/>
      <c r="N239" s="2"/>
      <c r="O239" s="2"/>
    </row>
    <row r="240" spans="7:15">
      <c r="G240" s="2"/>
      <c r="H240" s="2"/>
      <c r="I240" s="2"/>
      <c r="J240" s="2"/>
      <c r="K240" s="2"/>
      <c r="L240" s="2"/>
      <c r="M240" s="2"/>
      <c r="N240" s="2"/>
      <c r="O240" s="2"/>
    </row>
    <row r="241" spans="7:15">
      <c r="G241" s="2"/>
      <c r="H241" s="2"/>
      <c r="I241" s="2"/>
      <c r="J241" s="2"/>
      <c r="K241" s="2"/>
      <c r="L241" s="2"/>
      <c r="M241" s="2"/>
      <c r="N241" s="2"/>
      <c r="O241" s="2"/>
    </row>
    <row r="242" spans="7:15">
      <c r="G242" s="2"/>
      <c r="H242" s="2"/>
      <c r="I242" s="2"/>
      <c r="J242" s="2"/>
      <c r="K242" s="2"/>
      <c r="L242" s="2"/>
      <c r="M242" s="2"/>
      <c r="N242" s="2"/>
      <c r="O242" s="2"/>
    </row>
    <row r="243" spans="7:15">
      <c r="G243" s="2"/>
      <c r="H243" s="2"/>
      <c r="I243" s="2"/>
      <c r="J243" s="2"/>
      <c r="K243" s="2"/>
      <c r="L243" s="2"/>
      <c r="M243" s="2"/>
      <c r="N243" s="2"/>
      <c r="O243" s="2"/>
    </row>
    <row r="244" spans="7:15">
      <c r="G244" s="2"/>
      <c r="H244" s="2"/>
      <c r="I244" s="2"/>
      <c r="J244" s="2"/>
      <c r="K244" s="2"/>
      <c r="L244" s="2"/>
      <c r="M244" s="2"/>
      <c r="N244" s="2"/>
      <c r="O244" s="2"/>
    </row>
    <row r="245" spans="7:15">
      <c r="G245" s="2"/>
      <c r="H245" s="2"/>
      <c r="I245" s="2"/>
      <c r="J245" s="2"/>
      <c r="K245" s="2"/>
      <c r="L245" s="2"/>
      <c r="M245" s="2"/>
      <c r="N245" s="2"/>
      <c r="O245" s="2"/>
    </row>
    <row r="246" spans="7:15">
      <c r="G246" s="2"/>
      <c r="H246" s="2"/>
      <c r="I246" s="2"/>
      <c r="J246" s="2"/>
      <c r="K246" s="2"/>
      <c r="L246" s="2"/>
      <c r="M246" s="2"/>
      <c r="N246" s="2"/>
      <c r="O246" s="2"/>
    </row>
    <row r="247" spans="7:15">
      <c r="G247" s="2"/>
      <c r="H247" s="2"/>
      <c r="I247" s="2"/>
      <c r="J247" s="2"/>
      <c r="K247" s="2"/>
      <c r="L247" s="2"/>
      <c r="M247" s="2"/>
      <c r="N247" s="2"/>
      <c r="O247" s="2"/>
    </row>
    <row r="248" spans="7:15">
      <c r="G248" s="2"/>
      <c r="H248" s="2"/>
      <c r="I248" s="2"/>
      <c r="J248" s="2"/>
      <c r="K248" s="2"/>
      <c r="L248" s="2"/>
      <c r="M248" s="2"/>
      <c r="N248" s="2"/>
      <c r="O248" s="2"/>
    </row>
    <row r="249" spans="7:15">
      <c r="G249" s="2"/>
      <c r="H249" s="2"/>
      <c r="I249" s="2"/>
      <c r="J249" s="2"/>
      <c r="K249" s="2"/>
      <c r="L249" s="2"/>
      <c r="M249" s="2"/>
      <c r="N249" s="2"/>
      <c r="O249" s="2"/>
    </row>
    <row r="250" spans="7:15">
      <c r="G250" s="2"/>
      <c r="H250" s="2"/>
      <c r="I250" s="2"/>
      <c r="J250" s="2"/>
      <c r="K250" s="2"/>
      <c r="L250" s="2"/>
      <c r="M250" s="2"/>
      <c r="N250" s="2"/>
      <c r="O250" s="2"/>
    </row>
    <row r="251" spans="7:15">
      <c r="G251" s="2"/>
      <c r="H251" s="2"/>
      <c r="I251" s="2"/>
      <c r="J251" s="2"/>
      <c r="K251" s="2"/>
      <c r="L251" s="2"/>
      <c r="M251" s="2"/>
      <c r="N251" s="2"/>
      <c r="O251" s="2"/>
    </row>
    <row r="252" spans="7:15">
      <c r="G252" s="2"/>
      <c r="H252" s="2"/>
      <c r="I252" s="2"/>
      <c r="J252" s="2"/>
      <c r="K252" s="2"/>
      <c r="L252" s="2"/>
      <c r="M252" s="2"/>
      <c r="N252" s="2"/>
      <c r="O252" s="2"/>
    </row>
    <row r="253" spans="7:15">
      <c r="G253" s="2"/>
      <c r="H253" s="2"/>
      <c r="I253" s="2"/>
      <c r="J253" s="2"/>
      <c r="K253" s="2"/>
      <c r="L253" s="2"/>
      <c r="M253" s="2"/>
      <c r="N253" s="2"/>
      <c r="O253" s="2"/>
    </row>
    <row r="254" spans="7:15">
      <c r="G254" s="2"/>
      <c r="H254" s="2"/>
      <c r="I254" s="2"/>
      <c r="J254" s="2"/>
      <c r="K254" s="2"/>
      <c r="L254" s="2"/>
      <c r="M254" s="2"/>
      <c r="N254" s="2"/>
      <c r="O254" s="2"/>
    </row>
    <row r="255" spans="7:15">
      <c r="G255" s="2"/>
      <c r="H255" s="2"/>
      <c r="I255" s="2"/>
      <c r="J255" s="2"/>
      <c r="K255" s="2"/>
      <c r="L255" s="2"/>
      <c r="M255" s="2"/>
      <c r="N255" s="2"/>
      <c r="O255" s="2"/>
    </row>
    <row r="256" spans="7:15">
      <c r="G256" s="2"/>
      <c r="H256" s="2"/>
      <c r="I256" s="2"/>
      <c r="J256" s="2"/>
      <c r="K256" s="2"/>
      <c r="L256" s="2"/>
      <c r="M256" s="2"/>
      <c r="N256" s="2"/>
      <c r="O256" s="2"/>
    </row>
    <row r="257" spans="7:15">
      <c r="G257" s="2"/>
      <c r="H257" s="2"/>
      <c r="I257" s="2"/>
      <c r="J257" s="2"/>
      <c r="K257" s="2"/>
      <c r="L257" s="2"/>
      <c r="M257" s="2"/>
      <c r="N257" s="2"/>
      <c r="O257" s="2"/>
    </row>
    <row r="258" spans="7:15">
      <c r="G258" s="2"/>
      <c r="H258" s="2"/>
      <c r="I258" s="2"/>
      <c r="J258" s="2"/>
      <c r="K258" s="2"/>
      <c r="L258" s="2"/>
      <c r="M258" s="2"/>
      <c r="N258" s="2"/>
      <c r="O258" s="2"/>
    </row>
    <row r="259" spans="7:15">
      <c r="G259" s="2"/>
      <c r="H259" s="2"/>
      <c r="I259" s="2"/>
      <c r="J259" s="2"/>
      <c r="K259" s="2"/>
      <c r="L259" s="2"/>
      <c r="M259" s="2"/>
      <c r="N259" s="2"/>
      <c r="O259" s="2"/>
    </row>
    <row r="260" spans="7:15">
      <c r="G260" s="2"/>
      <c r="H260" s="2"/>
      <c r="I260" s="2"/>
      <c r="J260" s="2"/>
      <c r="K260" s="2"/>
      <c r="L260" s="2"/>
      <c r="M260" s="2"/>
      <c r="N260" s="2"/>
      <c r="O260" s="2"/>
    </row>
    <row r="261" spans="7:15">
      <c r="G261" s="2"/>
      <c r="H261" s="2"/>
      <c r="I261" s="2"/>
      <c r="J261" s="2"/>
      <c r="K261" s="2"/>
      <c r="L261" s="2"/>
      <c r="M261" s="2"/>
      <c r="N261" s="2"/>
      <c r="O261" s="2"/>
    </row>
    <row r="262" spans="7:15">
      <c r="G262" s="2"/>
      <c r="H262" s="2"/>
      <c r="I262" s="2"/>
      <c r="J262" s="2"/>
      <c r="K262" s="2"/>
      <c r="L262" s="2"/>
      <c r="M262" s="2"/>
      <c r="N262" s="2"/>
      <c r="O262" s="2"/>
    </row>
    <row r="263" spans="7:15">
      <c r="G263" s="2"/>
      <c r="H263" s="2"/>
      <c r="I263" s="2"/>
      <c r="J263" s="2"/>
      <c r="K263" s="2"/>
      <c r="L263" s="2"/>
      <c r="M263" s="2"/>
      <c r="N263" s="2"/>
      <c r="O263" s="2"/>
    </row>
    <row r="264" spans="7:15">
      <c r="G264" s="2"/>
      <c r="H264" s="2"/>
      <c r="I264" s="2"/>
      <c r="J264" s="2"/>
      <c r="K264" s="2"/>
      <c r="L264" s="2"/>
      <c r="M264" s="2"/>
      <c r="N264" s="2"/>
      <c r="O264" s="2"/>
    </row>
    <row r="265" spans="7:15">
      <c r="G265" s="2"/>
      <c r="H265" s="2"/>
      <c r="I265" s="2"/>
      <c r="J265" s="2"/>
      <c r="K265" s="2"/>
      <c r="L265" s="2"/>
      <c r="M265" s="2"/>
      <c r="N265" s="2"/>
      <c r="O265" s="2"/>
    </row>
  </sheetData>
  <mergeCells count="34">
    <mergeCell ref="A48:B48"/>
    <mergeCell ref="D10:E10"/>
    <mergeCell ref="D20:E20"/>
    <mergeCell ref="D30:E30"/>
    <mergeCell ref="D41:E41"/>
    <mergeCell ref="A44:B44"/>
    <mergeCell ref="A169:A171"/>
    <mergeCell ref="D175:E175"/>
    <mergeCell ref="D117:E117"/>
    <mergeCell ref="A49:B49"/>
    <mergeCell ref="A52:B52"/>
    <mergeCell ref="A53:B53"/>
    <mergeCell ref="A55:B55"/>
    <mergeCell ref="D68:E68"/>
    <mergeCell ref="D73:E73"/>
    <mergeCell ref="D81:E81"/>
    <mergeCell ref="D101:E101"/>
    <mergeCell ref="D106:E106"/>
    <mergeCell ref="A180:B180"/>
    <mergeCell ref="A181:B181"/>
    <mergeCell ref="A183:B183"/>
    <mergeCell ref="A135:B135"/>
    <mergeCell ref="D124:E124"/>
    <mergeCell ref="A127:B127"/>
    <mergeCell ref="A128:B128"/>
    <mergeCell ref="A129:B129"/>
    <mergeCell ref="A130:B130"/>
    <mergeCell ref="A131:B131"/>
    <mergeCell ref="A132:B132"/>
    <mergeCell ref="A133:B133"/>
    <mergeCell ref="A182:B182"/>
    <mergeCell ref="D142:E142"/>
    <mergeCell ref="D148:E148"/>
    <mergeCell ref="D162:E16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49"/>
  <sheetViews>
    <sheetView view="pageLayout" zoomScaleNormal="100" workbookViewId="0">
      <selection activeCell="B147" sqref="B147"/>
    </sheetView>
  </sheetViews>
  <sheetFormatPr defaultRowHeight="15"/>
  <cols>
    <col min="1" max="1" width="5" style="155" customWidth="1"/>
    <col min="2" max="2" width="37.42578125" style="323" customWidth="1"/>
    <col min="3" max="3" width="8.28515625" style="375" customWidth="1"/>
    <col min="4" max="4" width="9.7109375" style="376" customWidth="1"/>
    <col min="5" max="5" width="6.42578125" customWidth="1"/>
    <col min="6" max="6" width="0.140625" hidden="1" customWidth="1"/>
    <col min="7" max="7" width="16" bestFit="1" customWidth="1"/>
    <col min="256" max="256" width="5" customWidth="1"/>
    <col min="257" max="257" width="37.42578125" customWidth="1"/>
    <col min="258" max="258" width="7.85546875" customWidth="1"/>
    <col min="259" max="259" width="11" customWidth="1"/>
    <col min="260" max="260" width="3.42578125" customWidth="1"/>
    <col min="261" max="261" width="11.42578125" customWidth="1"/>
    <col min="262" max="262" width="0.140625" customWidth="1"/>
    <col min="263" max="263" width="16.7109375" customWidth="1"/>
    <col min="512" max="512" width="5" customWidth="1"/>
    <col min="513" max="513" width="37.42578125" customWidth="1"/>
    <col min="514" max="514" width="7.85546875" customWidth="1"/>
    <col min="515" max="515" width="11" customWidth="1"/>
    <col min="516" max="516" width="3.42578125" customWidth="1"/>
    <col min="517" max="517" width="11.42578125" customWidth="1"/>
    <col min="518" max="518" width="0.140625" customWidth="1"/>
    <col min="519" max="519" width="16.7109375" customWidth="1"/>
    <col min="768" max="768" width="5" customWidth="1"/>
    <col min="769" max="769" width="37.42578125" customWidth="1"/>
    <col min="770" max="770" width="7.85546875" customWidth="1"/>
    <col min="771" max="771" width="11" customWidth="1"/>
    <col min="772" max="772" width="3.42578125" customWidth="1"/>
    <col min="773" max="773" width="11.42578125" customWidth="1"/>
    <col min="774" max="774" width="0.140625" customWidth="1"/>
    <col min="775" max="775" width="16.7109375" customWidth="1"/>
    <col min="1024" max="1024" width="5" customWidth="1"/>
    <col min="1025" max="1025" width="37.42578125" customWidth="1"/>
    <col min="1026" max="1026" width="7.85546875" customWidth="1"/>
    <col min="1027" max="1027" width="11" customWidth="1"/>
    <col min="1028" max="1028" width="3.42578125" customWidth="1"/>
    <col min="1029" max="1029" width="11.42578125" customWidth="1"/>
    <col min="1030" max="1030" width="0.140625" customWidth="1"/>
    <col min="1031" max="1031" width="16.7109375" customWidth="1"/>
    <col min="1280" max="1280" width="5" customWidth="1"/>
    <col min="1281" max="1281" width="37.42578125" customWidth="1"/>
    <col min="1282" max="1282" width="7.85546875" customWidth="1"/>
    <col min="1283" max="1283" width="11" customWidth="1"/>
    <col min="1284" max="1284" width="3.42578125" customWidth="1"/>
    <col min="1285" max="1285" width="11.42578125" customWidth="1"/>
    <col min="1286" max="1286" width="0.140625" customWidth="1"/>
    <col min="1287" max="1287" width="16.7109375" customWidth="1"/>
    <col min="1536" max="1536" width="5" customWidth="1"/>
    <col min="1537" max="1537" width="37.42578125" customWidth="1"/>
    <col min="1538" max="1538" width="7.85546875" customWidth="1"/>
    <col min="1539" max="1539" width="11" customWidth="1"/>
    <col min="1540" max="1540" width="3.42578125" customWidth="1"/>
    <col min="1541" max="1541" width="11.42578125" customWidth="1"/>
    <col min="1542" max="1542" width="0.140625" customWidth="1"/>
    <col min="1543" max="1543" width="16.7109375" customWidth="1"/>
    <col min="1792" max="1792" width="5" customWidth="1"/>
    <col min="1793" max="1793" width="37.42578125" customWidth="1"/>
    <col min="1794" max="1794" width="7.85546875" customWidth="1"/>
    <col min="1795" max="1795" width="11" customWidth="1"/>
    <col min="1796" max="1796" width="3.42578125" customWidth="1"/>
    <col min="1797" max="1797" width="11.42578125" customWidth="1"/>
    <col min="1798" max="1798" width="0.140625" customWidth="1"/>
    <col min="1799" max="1799" width="16.7109375" customWidth="1"/>
    <col min="2048" max="2048" width="5" customWidth="1"/>
    <col min="2049" max="2049" width="37.42578125" customWidth="1"/>
    <col min="2050" max="2050" width="7.85546875" customWidth="1"/>
    <col min="2051" max="2051" width="11" customWidth="1"/>
    <col min="2052" max="2052" width="3.42578125" customWidth="1"/>
    <col min="2053" max="2053" width="11.42578125" customWidth="1"/>
    <col min="2054" max="2054" width="0.140625" customWidth="1"/>
    <col min="2055" max="2055" width="16.7109375" customWidth="1"/>
    <col min="2304" max="2304" width="5" customWidth="1"/>
    <col min="2305" max="2305" width="37.42578125" customWidth="1"/>
    <col min="2306" max="2306" width="7.85546875" customWidth="1"/>
    <col min="2307" max="2307" width="11" customWidth="1"/>
    <col min="2308" max="2308" width="3.42578125" customWidth="1"/>
    <col min="2309" max="2309" width="11.42578125" customWidth="1"/>
    <col min="2310" max="2310" width="0.140625" customWidth="1"/>
    <col min="2311" max="2311" width="16.7109375" customWidth="1"/>
    <col min="2560" max="2560" width="5" customWidth="1"/>
    <col min="2561" max="2561" width="37.42578125" customWidth="1"/>
    <col min="2562" max="2562" width="7.85546875" customWidth="1"/>
    <col min="2563" max="2563" width="11" customWidth="1"/>
    <col min="2564" max="2564" width="3.42578125" customWidth="1"/>
    <col min="2565" max="2565" width="11.42578125" customWidth="1"/>
    <col min="2566" max="2566" width="0.140625" customWidth="1"/>
    <col min="2567" max="2567" width="16.7109375" customWidth="1"/>
    <col min="2816" max="2816" width="5" customWidth="1"/>
    <col min="2817" max="2817" width="37.42578125" customWidth="1"/>
    <col min="2818" max="2818" width="7.85546875" customWidth="1"/>
    <col min="2819" max="2819" width="11" customWidth="1"/>
    <col min="2820" max="2820" width="3.42578125" customWidth="1"/>
    <col min="2821" max="2821" width="11.42578125" customWidth="1"/>
    <col min="2822" max="2822" width="0.140625" customWidth="1"/>
    <col min="2823" max="2823" width="16.7109375" customWidth="1"/>
    <col min="3072" max="3072" width="5" customWidth="1"/>
    <col min="3073" max="3073" width="37.42578125" customWidth="1"/>
    <col min="3074" max="3074" width="7.85546875" customWidth="1"/>
    <col min="3075" max="3075" width="11" customWidth="1"/>
    <col min="3076" max="3076" width="3.42578125" customWidth="1"/>
    <col min="3077" max="3077" width="11.42578125" customWidth="1"/>
    <col min="3078" max="3078" width="0.140625" customWidth="1"/>
    <col min="3079" max="3079" width="16.7109375" customWidth="1"/>
    <col min="3328" max="3328" width="5" customWidth="1"/>
    <col min="3329" max="3329" width="37.42578125" customWidth="1"/>
    <col min="3330" max="3330" width="7.85546875" customWidth="1"/>
    <col min="3331" max="3331" width="11" customWidth="1"/>
    <col min="3332" max="3332" width="3.42578125" customWidth="1"/>
    <col min="3333" max="3333" width="11.42578125" customWidth="1"/>
    <col min="3334" max="3334" width="0.140625" customWidth="1"/>
    <col min="3335" max="3335" width="16.7109375" customWidth="1"/>
    <col min="3584" max="3584" width="5" customWidth="1"/>
    <col min="3585" max="3585" width="37.42578125" customWidth="1"/>
    <col min="3586" max="3586" width="7.85546875" customWidth="1"/>
    <col min="3587" max="3587" width="11" customWidth="1"/>
    <col min="3588" max="3588" width="3.42578125" customWidth="1"/>
    <col min="3589" max="3589" width="11.42578125" customWidth="1"/>
    <col min="3590" max="3590" width="0.140625" customWidth="1"/>
    <col min="3591" max="3591" width="16.7109375" customWidth="1"/>
    <col min="3840" max="3840" width="5" customWidth="1"/>
    <col min="3841" max="3841" width="37.42578125" customWidth="1"/>
    <col min="3842" max="3842" width="7.85546875" customWidth="1"/>
    <col min="3843" max="3843" width="11" customWidth="1"/>
    <col min="3844" max="3844" width="3.42578125" customWidth="1"/>
    <col min="3845" max="3845" width="11.42578125" customWidth="1"/>
    <col min="3846" max="3846" width="0.140625" customWidth="1"/>
    <col min="3847" max="3847" width="16.7109375" customWidth="1"/>
    <col min="4096" max="4096" width="5" customWidth="1"/>
    <col min="4097" max="4097" width="37.42578125" customWidth="1"/>
    <col min="4098" max="4098" width="7.85546875" customWidth="1"/>
    <col min="4099" max="4099" width="11" customWidth="1"/>
    <col min="4100" max="4100" width="3.42578125" customWidth="1"/>
    <col min="4101" max="4101" width="11.42578125" customWidth="1"/>
    <col min="4102" max="4102" width="0.140625" customWidth="1"/>
    <col min="4103" max="4103" width="16.7109375" customWidth="1"/>
    <col min="4352" max="4352" width="5" customWidth="1"/>
    <col min="4353" max="4353" width="37.42578125" customWidth="1"/>
    <col min="4354" max="4354" width="7.85546875" customWidth="1"/>
    <col min="4355" max="4355" width="11" customWidth="1"/>
    <col min="4356" max="4356" width="3.42578125" customWidth="1"/>
    <col min="4357" max="4357" width="11.42578125" customWidth="1"/>
    <col min="4358" max="4358" width="0.140625" customWidth="1"/>
    <col min="4359" max="4359" width="16.7109375" customWidth="1"/>
    <col min="4608" max="4608" width="5" customWidth="1"/>
    <col min="4609" max="4609" width="37.42578125" customWidth="1"/>
    <col min="4610" max="4610" width="7.85546875" customWidth="1"/>
    <col min="4611" max="4611" width="11" customWidth="1"/>
    <col min="4612" max="4612" width="3.42578125" customWidth="1"/>
    <col min="4613" max="4613" width="11.42578125" customWidth="1"/>
    <col min="4614" max="4614" width="0.140625" customWidth="1"/>
    <col min="4615" max="4615" width="16.7109375" customWidth="1"/>
    <col min="4864" max="4864" width="5" customWidth="1"/>
    <col min="4865" max="4865" width="37.42578125" customWidth="1"/>
    <col min="4866" max="4866" width="7.85546875" customWidth="1"/>
    <col min="4867" max="4867" width="11" customWidth="1"/>
    <col min="4868" max="4868" width="3.42578125" customWidth="1"/>
    <col min="4869" max="4869" width="11.42578125" customWidth="1"/>
    <col min="4870" max="4870" width="0.140625" customWidth="1"/>
    <col min="4871" max="4871" width="16.7109375" customWidth="1"/>
    <col min="5120" max="5120" width="5" customWidth="1"/>
    <col min="5121" max="5121" width="37.42578125" customWidth="1"/>
    <col min="5122" max="5122" width="7.85546875" customWidth="1"/>
    <col min="5123" max="5123" width="11" customWidth="1"/>
    <col min="5124" max="5124" width="3.42578125" customWidth="1"/>
    <col min="5125" max="5125" width="11.42578125" customWidth="1"/>
    <col min="5126" max="5126" width="0.140625" customWidth="1"/>
    <col min="5127" max="5127" width="16.7109375" customWidth="1"/>
    <col min="5376" max="5376" width="5" customWidth="1"/>
    <col min="5377" max="5377" width="37.42578125" customWidth="1"/>
    <col min="5378" max="5378" width="7.85546875" customWidth="1"/>
    <col min="5379" max="5379" width="11" customWidth="1"/>
    <col min="5380" max="5380" width="3.42578125" customWidth="1"/>
    <col min="5381" max="5381" width="11.42578125" customWidth="1"/>
    <col min="5382" max="5382" width="0.140625" customWidth="1"/>
    <col min="5383" max="5383" width="16.7109375" customWidth="1"/>
    <col min="5632" max="5632" width="5" customWidth="1"/>
    <col min="5633" max="5633" width="37.42578125" customWidth="1"/>
    <col min="5634" max="5634" width="7.85546875" customWidth="1"/>
    <col min="5635" max="5635" width="11" customWidth="1"/>
    <col min="5636" max="5636" width="3.42578125" customWidth="1"/>
    <col min="5637" max="5637" width="11.42578125" customWidth="1"/>
    <col min="5638" max="5638" width="0.140625" customWidth="1"/>
    <col min="5639" max="5639" width="16.7109375" customWidth="1"/>
    <col min="5888" max="5888" width="5" customWidth="1"/>
    <col min="5889" max="5889" width="37.42578125" customWidth="1"/>
    <col min="5890" max="5890" width="7.85546875" customWidth="1"/>
    <col min="5891" max="5891" width="11" customWidth="1"/>
    <col min="5892" max="5892" width="3.42578125" customWidth="1"/>
    <col min="5893" max="5893" width="11.42578125" customWidth="1"/>
    <col min="5894" max="5894" width="0.140625" customWidth="1"/>
    <col min="5895" max="5895" width="16.7109375" customWidth="1"/>
    <col min="6144" max="6144" width="5" customWidth="1"/>
    <col min="6145" max="6145" width="37.42578125" customWidth="1"/>
    <col min="6146" max="6146" width="7.85546875" customWidth="1"/>
    <col min="6147" max="6147" width="11" customWidth="1"/>
    <col min="6148" max="6148" width="3.42578125" customWidth="1"/>
    <col min="6149" max="6149" width="11.42578125" customWidth="1"/>
    <col min="6150" max="6150" width="0.140625" customWidth="1"/>
    <col min="6151" max="6151" width="16.7109375" customWidth="1"/>
    <col min="6400" max="6400" width="5" customWidth="1"/>
    <col min="6401" max="6401" width="37.42578125" customWidth="1"/>
    <col min="6402" max="6402" width="7.85546875" customWidth="1"/>
    <col min="6403" max="6403" width="11" customWidth="1"/>
    <col min="6404" max="6404" width="3.42578125" customWidth="1"/>
    <col min="6405" max="6405" width="11.42578125" customWidth="1"/>
    <col min="6406" max="6406" width="0.140625" customWidth="1"/>
    <col min="6407" max="6407" width="16.7109375" customWidth="1"/>
    <col min="6656" max="6656" width="5" customWidth="1"/>
    <col min="6657" max="6657" width="37.42578125" customWidth="1"/>
    <col min="6658" max="6658" width="7.85546875" customWidth="1"/>
    <col min="6659" max="6659" width="11" customWidth="1"/>
    <col min="6660" max="6660" width="3.42578125" customWidth="1"/>
    <col min="6661" max="6661" width="11.42578125" customWidth="1"/>
    <col min="6662" max="6662" width="0.140625" customWidth="1"/>
    <col min="6663" max="6663" width="16.7109375" customWidth="1"/>
    <col min="6912" max="6912" width="5" customWidth="1"/>
    <col min="6913" max="6913" width="37.42578125" customWidth="1"/>
    <col min="6914" max="6914" width="7.85546875" customWidth="1"/>
    <col min="6915" max="6915" width="11" customWidth="1"/>
    <col min="6916" max="6916" width="3.42578125" customWidth="1"/>
    <col min="6917" max="6917" width="11.42578125" customWidth="1"/>
    <col min="6918" max="6918" width="0.140625" customWidth="1"/>
    <col min="6919" max="6919" width="16.7109375" customWidth="1"/>
    <col min="7168" max="7168" width="5" customWidth="1"/>
    <col min="7169" max="7169" width="37.42578125" customWidth="1"/>
    <col min="7170" max="7170" width="7.85546875" customWidth="1"/>
    <col min="7171" max="7171" width="11" customWidth="1"/>
    <col min="7172" max="7172" width="3.42578125" customWidth="1"/>
    <col min="7173" max="7173" width="11.42578125" customWidth="1"/>
    <col min="7174" max="7174" width="0.140625" customWidth="1"/>
    <col min="7175" max="7175" width="16.7109375" customWidth="1"/>
    <col min="7424" max="7424" width="5" customWidth="1"/>
    <col min="7425" max="7425" width="37.42578125" customWidth="1"/>
    <col min="7426" max="7426" width="7.85546875" customWidth="1"/>
    <col min="7427" max="7427" width="11" customWidth="1"/>
    <col min="7428" max="7428" width="3.42578125" customWidth="1"/>
    <col min="7429" max="7429" width="11.42578125" customWidth="1"/>
    <col min="7430" max="7430" width="0.140625" customWidth="1"/>
    <col min="7431" max="7431" width="16.7109375" customWidth="1"/>
    <col min="7680" max="7680" width="5" customWidth="1"/>
    <col min="7681" max="7681" width="37.42578125" customWidth="1"/>
    <col min="7682" max="7682" width="7.85546875" customWidth="1"/>
    <col min="7683" max="7683" width="11" customWidth="1"/>
    <col min="7684" max="7684" width="3.42578125" customWidth="1"/>
    <col min="7685" max="7685" width="11.42578125" customWidth="1"/>
    <col min="7686" max="7686" width="0.140625" customWidth="1"/>
    <col min="7687" max="7687" width="16.7109375" customWidth="1"/>
    <col min="7936" max="7936" width="5" customWidth="1"/>
    <col min="7937" max="7937" width="37.42578125" customWidth="1"/>
    <col min="7938" max="7938" width="7.85546875" customWidth="1"/>
    <col min="7939" max="7939" width="11" customWidth="1"/>
    <col min="7940" max="7940" width="3.42578125" customWidth="1"/>
    <col min="7941" max="7941" width="11.42578125" customWidth="1"/>
    <col min="7942" max="7942" width="0.140625" customWidth="1"/>
    <col min="7943" max="7943" width="16.7109375" customWidth="1"/>
    <col min="8192" max="8192" width="5" customWidth="1"/>
    <col min="8193" max="8193" width="37.42578125" customWidth="1"/>
    <col min="8194" max="8194" width="7.85546875" customWidth="1"/>
    <col min="8195" max="8195" width="11" customWidth="1"/>
    <col min="8196" max="8196" width="3.42578125" customWidth="1"/>
    <col min="8197" max="8197" width="11.42578125" customWidth="1"/>
    <col min="8198" max="8198" width="0.140625" customWidth="1"/>
    <col min="8199" max="8199" width="16.7109375" customWidth="1"/>
    <col min="8448" max="8448" width="5" customWidth="1"/>
    <col min="8449" max="8449" width="37.42578125" customWidth="1"/>
    <col min="8450" max="8450" width="7.85546875" customWidth="1"/>
    <col min="8451" max="8451" width="11" customWidth="1"/>
    <col min="8452" max="8452" width="3.42578125" customWidth="1"/>
    <col min="8453" max="8453" width="11.42578125" customWidth="1"/>
    <col min="8454" max="8454" width="0.140625" customWidth="1"/>
    <col min="8455" max="8455" width="16.7109375" customWidth="1"/>
    <col min="8704" max="8704" width="5" customWidth="1"/>
    <col min="8705" max="8705" width="37.42578125" customWidth="1"/>
    <col min="8706" max="8706" width="7.85546875" customWidth="1"/>
    <col min="8707" max="8707" width="11" customWidth="1"/>
    <col min="8708" max="8708" width="3.42578125" customWidth="1"/>
    <col min="8709" max="8709" width="11.42578125" customWidth="1"/>
    <col min="8710" max="8710" width="0.140625" customWidth="1"/>
    <col min="8711" max="8711" width="16.7109375" customWidth="1"/>
    <col min="8960" max="8960" width="5" customWidth="1"/>
    <col min="8961" max="8961" width="37.42578125" customWidth="1"/>
    <col min="8962" max="8962" width="7.85546875" customWidth="1"/>
    <col min="8963" max="8963" width="11" customWidth="1"/>
    <col min="8964" max="8964" width="3.42578125" customWidth="1"/>
    <col min="8965" max="8965" width="11.42578125" customWidth="1"/>
    <col min="8966" max="8966" width="0.140625" customWidth="1"/>
    <col min="8967" max="8967" width="16.7109375" customWidth="1"/>
    <col min="9216" max="9216" width="5" customWidth="1"/>
    <col min="9217" max="9217" width="37.42578125" customWidth="1"/>
    <col min="9218" max="9218" width="7.85546875" customWidth="1"/>
    <col min="9219" max="9219" width="11" customWidth="1"/>
    <col min="9220" max="9220" width="3.42578125" customWidth="1"/>
    <col min="9221" max="9221" width="11.42578125" customWidth="1"/>
    <col min="9222" max="9222" width="0.140625" customWidth="1"/>
    <col min="9223" max="9223" width="16.7109375" customWidth="1"/>
    <col min="9472" max="9472" width="5" customWidth="1"/>
    <col min="9473" max="9473" width="37.42578125" customWidth="1"/>
    <col min="9474" max="9474" width="7.85546875" customWidth="1"/>
    <col min="9475" max="9475" width="11" customWidth="1"/>
    <col min="9476" max="9476" width="3.42578125" customWidth="1"/>
    <col min="9477" max="9477" width="11.42578125" customWidth="1"/>
    <col min="9478" max="9478" width="0.140625" customWidth="1"/>
    <col min="9479" max="9479" width="16.7109375" customWidth="1"/>
    <col min="9728" max="9728" width="5" customWidth="1"/>
    <col min="9729" max="9729" width="37.42578125" customWidth="1"/>
    <col min="9730" max="9730" width="7.85546875" customWidth="1"/>
    <col min="9731" max="9731" width="11" customWidth="1"/>
    <col min="9732" max="9732" width="3.42578125" customWidth="1"/>
    <col min="9733" max="9733" width="11.42578125" customWidth="1"/>
    <col min="9734" max="9734" width="0.140625" customWidth="1"/>
    <col min="9735" max="9735" width="16.7109375" customWidth="1"/>
    <col min="9984" max="9984" width="5" customWidth="1"/>
    <col min="9985" max="9985" width="37.42578125" customWidth="1"/>
    <col min="9986" max="9986" width="7.85546875" customWidth="1"/>
    <col min="9987" max="9987" width="11" customWidth="1"/>
    <col min="9988" max="9988" width="3.42578125" customWidth="1"/>
    <col min="9989" max="9989" width="11.42578125" customWidth="1"/>
    <col min="9990" max="9990" width="0.140625" customWidth="1"/>
    <col min="9991" max="9991" width="16.7109375" customWidth="1"/>
    <col min="10240" max="10240" width="5" customWidth="1"/>
    <col min="10241" max="10241" width="37.42578125" customWidth="1"/>
    <col min="10242" max="10242" width="7.85546875" customWidth="1"/>
    <col min="10243" max="10243" width="11" customWidth="1"/>
    <col min="10244" max="10244" width="3.42578125" customWidth="1"/>
    <col min="10245" max="10245" width="11.42578125" customWidth="1"/>
    <col min="10246" max="10246" width="0.140625" customWidth="1"/>
    <col min="10247" max="10247" width="16.7109375" customWidth="1"/>
    <col min="10496" max="10496" width="5" customWidth="1"/>
    <col min="10497" max="10497" width="37.42578125" customWidth="1"/>
    <col min="10498" max="10498" width="7.85546875" customWidth="1"/>
    <col min="10499" max="10499" width="11" customWidth="1"/>
    <col min="10500" max="10500" width="3.42578125" customWidth="1"/>
    <col min="10501" max="10501" width="11.42578125" customWidth="1"/>
    <col min="10502" max="10502" width="0.140625" customWidth="1"/>
    <col min="10503" max="10503" width="16.7109375" customWidth="1"/>
    <col min="10752" max="10752" width="5" customWidth="1"/>
    <col min="10753" max="10753" width="37.42578125" customWidth="1"/>
    <col min="10754" max="10754" width="7.85546875" customWidth="1"/>
    <col min="10755" max="10755" width="11" customWidth="1"/>
    <col min="10756" max="10756" width="3.42578125" customWidth="1"/>
    <col min="10757" max="10757" width="11.42578125" customWidth="1"/>
    <col min="10758" max="10758" width="0.140625" customWidth="1"/>
    <col min="10759" max="10759" width="16.7109375" customWidth="1"/>
    <col min="11008" max="11008" width="5" customWidth="1"/>
    <col min="11009" max="11009" width="37.42578125" customWidth="1"/>
    <col min="11010" max="11010" width="7.85546875" customWidth="1"/>
    <col min="11011" max="11011" width="11" customWidth="1"/>
    <col min="11012" max="11012" width="3.42578125" customWidth="1"/>
    <col min="11013" max="11013" width="11.42578125" customWidth="1"/>
    <col min="11014" max="11014" width="0.140625" customWidth="1"/>
    <col min="11015" max="11015" width="16.7109375" customWidth="1"/>
    <col min="11264" max="11264" width="5" customWidth="1"/>
    <col min="11265" max="11265" width="37.42578125" customWidth="1"/>
    <col min="11266" max="11266" width="7.85546875" customWidth="1"/>
    <col min="11267" max="11267" width="11" customWidth="1"/>
    <col min="11268" max="11268" width="3.42578125" customWidth="1"/>
    <col min="11269" max="11269" width="11.42578125" customWidth="1"/>
    <col min="11270" max="11270" width="0.140625" customWidth="1"/>
    <col min="11271" max="11271" width="16.7109375" customWidth="1"/>
    <col min="11520" max="11520" width="5" customWidth="1"/>
    <col min="11521" max="11521" width="37.42578125" customWidth="1"/>
    <col min="11522" max="11522" width="7.85546875" customWidth="1"/>
    <col min="11523" max="11523" width="11" customWidth="1"/>
    <col min="11524" max="11524" width="3.42578125" customWidth="1"/>
    <col min="11525" max="11525" width="11.42578125" customWidth="1"/>
    <col min="11526" max="11526" width="0.140625" customWidth="1"/>
    <col min="11527" max="11527" width="16.7109375" customWidth="1"/>
    <col min="11776" max="11776" width="5" customWidth="1"/>
    <col min="11777" max="11777" width="37.42578125" customWidth="1"/>
    <col min="11778" max="11778" width="7.85546875" customWidth="1"/>
    <col min="11779" max="11779" width="11" customWidth="1"/>
    <col min="11780" max="11780" width="3.42578125" customWidth="1"/>
    <col min="11781" max="11781" width="11.42578125" customWidth="1"/>
    <col min="11782" max="11782" width="0.140625" customWidth="1"/>
    <col min="11783" max="11783" width="16.7109375" customWidth="1"/>
    <col min="12032" max="12032" width="5" customWidth="1"/>
    <col min="12033" max="12033" width="37.42578125" customWidth="1"/>
    <col min="12034" max="12034" width="7.85546875" customWidth="1"/>
    <col min="12035" max="12035" width="11" customWidth="1"/>
    <col min="12036" max="12036" width="3.42578125" customWidth="1"/>
    <col min="12037" max="12037" width="11.42578125" customWidth="1"/>
    <col min="12038" max="12038" width="0.140625" customWidth="1"/>
    <col min="12039" max="12039" width="16.7109375" customWidth="1"/>
    <col min="12288" max="12288" width="5" customWidth="1"/>
    <col min="12289" max="12289" width="37.42578125" customWidth="1"/>
    <col min="12290" max="12290" width="7.85546875" customWidth="1"/>
    <col min="12291" max="12291" width="11" customWidth="1"/>
    <col min="12292" max="12292" width="3.42578125" customWidth="1"/>
    <col min="12293" max="12293" width="11.42578125" customWidth="1"/>
    <col min="12294" max="12294" width="0.140625" customWidth="1"/>
    <col min="12295" max="12295" width="16.7109375" customWidth="1"/>
    <col min="12544" max="12544" width="5" customWidth="1"/>
    <col min="12545" max="12545" width="37.42578125" customWidth="1"/>
    <col min="12546" max="12546" width="7.85546875" customWidth="1"/>
    <col min="12547" max="12547" width="11" customWidth="1"/>
    <col min="12548" max="12548" width="3.42578125" customWidth="1"/>
    <col min="12549" max="12549" width="11.42578125" customWidth="1"/>
    <col min="12550" max="12550" width="0.140625" customWidth="1"/>
    <col min="12551" max="12551" width="16.7109375" customWidth="1"/>
    <col min="12800" max="12800" width="5" customWidth="1"/>
    <col min="12801" max="12801" width="37.42578125" customWidth="1"/>
    <col min="12802" max="12802" width="7.85546875" customWidth="1"/>
    <col min="12803" max="12803" width="11" customWidth="1"/>
    <col min="12804" max="12804" width="3.42578125" customWidth="1"/>
    <col min="12805" max="12805" width="11.42578125" customWidth="1"/>
    <col min="12806" max="12806" width="0.140625" customWidth="1"/>
    <col min="12807" max="12807" width="16.7109375" customWidth="1"/>
    <col min="13056" max="13056" width="5" customWidth="1"/>
    <col min="13057" max="13057" width="37.42578125" customWidth="1"/>
    <col min="13058" max="13058" width="7.85546875" customWidth="1"/>
    <col min="13059" max="13059" width="11" customWidth="1"/>
    <col min="13060" max="13060" width="3.42578125" customWidth="1"/>
    <col min="13061" max="13061" width="11.42578125" customWidth="1"/>
    <col min="13062" max="13062" width="0.140625" customWidth="1"/>
    <col min="13063" max="13063" width="16.7109375" customWidth="1"/>
    <col min="13312" max="13312" width="5" customWidth="1"/>
    <col min="13313" max="13313" width="37.42578125" customWidth="1"/>
    <col min="13314" max="13314" width="7.85546875" customWidth="1"/>
    <col min="13315" max="13315" width="11" customWidth="1"/>
    <col min="13316" max="13316" width="3.42578125" customWidth="1"/>
    <col min="13317" max="13317" width="11.42578125" customWidth="1"/>
    <col min="13318" max="13318" width="0.140625" customWidth="1"/>
    <col min="13319" max="13319" width="16.7109375" customWidth="1"/>
    <col min="13568" max="13568" width="5" customWidth="1"/>
    <col min="13569" max="13569" width="37.42578125" customWidth="1"/>
    <col min="13570" max="13570" width="7.85546875" customWidth="1"/>
    <col min="13571" max="13571" width="11" customWidth="1"/>
    <col min="13572" max="13572" width="3.42578125" customWidth="1"/>
    <col min="13573" max="13573" width="11.42578125" customWidth="1"/>
    <col min="13574" max="13574" width="0.140625" customWidth="1"/>
    <col min="13575" max="13575" width="16.7109375" customWidth="1"/>
    <col min="13824" max="13824" width="5" customWidth="1"/>
    <col min="13825" max="13825" width="37.42578125" customWidth="1"/>
    <col min="13826" max="13826" width="7.85546875" customWidth="1"/>
    <col min="13827" max="13827" width="11" customWidth="1"/>
    <col min="13828" max="13828" width="3.42578125" customWidth="1"/>
    <col min="13829" max="13829" width="11.42578125" customWidth="1"/>
    <col min="13830" max="13830" width="0.140625" customWidth="1"/>
    <col min="13831" max="13831" width="16.7109375" customWidth="1"/>
    <col min="14080" max="14080" width="5" customWidth="1"/>
    <col min="14081" max="14081" width="37.42578125" customWidth="1"/>
    <col min="14082" max="14082" width="7.85546875" customWidth="1"/>
    <col min="14083" max="14083" width="11" customWidth="1"/>
    <col min="14084" max="14084" width="3.42578125" customWidth="1"/>
    <col min="14085" max="14085" width="11.42578125" customWidth="1"/>
    <col min="14086" max="14086" width="0.140625" customWidth="1"/>
    <col min="14087" max="14087" width="16.7109375" customWidth="1"/>
    <col min="14336" max="14336" width="5" customWidth="1"/>
    <col min="14337" max="14337" width="37.42578125" customWidth="1"/>
    <col min="14338" max="14338" width="7.85546875" customWidth="1"/>
    <col min="14339" max="14339" width="11" customWidth="1"/>
    <col min="14340" max="14340" width="3.42578125" customWidth="1"/>
    <col min="14341" max="14341" width="11.42578125" customWidth="1"/>
    <col min="14342" max="14342" width="0.140625" customWidth="1"/>
    <col min="14343" max="14343" width="16.7109375" customWidth="1"/>
    <col min="14592" max="14592" width="5" customWidth="1"/>
    <col min="14593" max="14593" width="37.42578125" customWidth="1"/>
    <col min="14594" max="14594" width="7.85546875" customWidth="1"/>
    <col min="14595" max="14595" width="11" customWidth="1"/>
    <col min="14596" max="14596" width="3.42578125" customWidth="1"/>
    <col min="14597" max="14597" width="11.42578125" customWidth="1"/>
    <col min="14598" max="14598" width="0.140625" customWidth="1"/>
    <col min="14599" max="14599" width="16.7109375" customWidth="1"/>
    <col min="14848" max="14848" width="5" customWidth="1"/>
    <col min="14849" max="14849" width="37.42578125" customWidth="1"/>
    <col min="14850" max="14850" width="7.85546875" customWidth="1"/>
    <col min="14851" max="14851" width="11" customWidth="1"/>
    <col min="14852" max="14852" width="3.42578125" customWidth="1"/>
    <col min="14853" max="14853" width="11.42578125" customWidth="1"/>
    <col min="14854" max="14854" width="0.140625" customWidth="1"/>
    <col min="14855" max="14855" width="16.7109375" customWidth="1"/>
    <col min="15104" max="15104" width="5" customWidth="1"/>
    <col min="15105" max="15105" width="37.42578125" customWidth="1"/>
    <col min="15106" max="15106" width="7.85546875" customWidth="1"/>
    <col min="15107" max="15107" width="11" customWidth="1"/>
    <col min="15108" max="15108" width="3.42578125" customWidth="1"/>
    <col min="15109" max="15109" width="11.42578125" customWidth="1"/>
    <col min="15110" max="15110" width="0.140625" customWidth="1"/>
    <col min="15111" max="15111" width="16.7109375" customWidth="1"/>
    <col min="15360" max="15360" width="5" customWidth="1"/>
    <col min="15361" max="15361" width="37.42578125" customWidth="1"/>
    <col min="15362" max="15362" width="7.85546875" customWidth="1"/>
    <col min="15363" max="15363" width="11" customWidth="1"/>
    <col min="15364" max="15364" width="3.42578125" customWidth="1"/>
    <col min="15365" max="15365" width="11.42578125" customWidth="1"/>
    <col min="15366" max="15366" width="0.140625" customWidth="1"/>
    <col min="15367" max="15367" width="16.7109375" customWidth="1"/>
    <col min="15616" max="15616" width="5" customWidth="1"/>
    <col min="15617" max="15617" width="37.42578125" customWidth="1"/>
    <col min="15618" max="15618" width="7.85546875" customWidth="1"/>
    <col min="15619" max="15619" width="11" customWidth="1"/>
    <col min="15620" max="15620" width="3.42578125" customWidth="1"/>
    <col min="15621" max="15621" width="11.42578125" customWidth="1"/>
    <col min="15622" max="15622" width="0.140625" customWidth="1"/>
    <col min="15623" max="15623" width="16.7109375" customWidth="1"/>
    <col min="15872" max="15872" width="5" customWidth="1"/>
    <col min="15873" max="15873" width="37.42578125" customWidth="1"/>
    <col min="15874" max="15874" width="7.85546875" customWidth="1"/>
    <col min="15875" max="15875" width="11" customWidth="1"/>
    <col min="15876" max="15876" width="3.42578125" customWidth="1"/>
    <col min="15877" max="15877" width="11.42578125" customWidth="1"/>
    <col min="15878" max="15878" width="0.140625" customWidth="1"/>
    <col min="15879" max="15879" width="16.7109375" customWidth="1"/>
    <col min="16128" max="16128" width="5" customWidth="1"/>
    <col min="16129" max="16129" width="37.42578125" customWidth="1"/>
    <col min="16130" max="16130" width="7.85546875" customWidth="1"/>
    <col min="16131" max="16131" width="11" customWidth="1"/>
    <col min="16132" max="16132" width="3.42578125" customWidth="1"/>
    <col min="16133" max="16133" width="11.42578125" customWidth="1"/>
    <col min="16134" max="16134" width="0.140625" customWidth="1"/>
    <col min="16135" max="16135" width="16.7109375" customWidth="1"/>
  </cols>
  <sheetData>
    <row r="1" spans="1:7" ht="38.25">
      <c r="A1" s="277" t="s">
        <v>179</v>
      </c>
      <c r="B1" s="163" t="s">
        <v>180</v>
      </c>
      <c r="C1" s="163" t="s">
        <v>181</v>
      </c>
      <c r="D1" s="278" t="s">
        <v>182</v>
      </c>
      <c r="E1" s="163"/>
      <c r="F1" s="163"/>
      <c r="G1" s="163" t="s">
        <v>183</v>
      </c>
    </row>
    <row r="2" spans="1:7" ht="7.5" customHeight="1">
      <c r="A2" s="279"/>
      <c r="B2" s="146"/>
      <c r="C2" s="280"/>
      <c r="D2" s="281"/>
      <c r="E2" s="282"/>
      <c r="F2" s="118"/>
      <c r="G2" s="118"/>
    </row>
    <row r="3" spans="1:7" ht="78.75" customHeight="1">
      <c r="A3" s="283"/>
      <c r="B3" s="284" t="s">
        <v>63</v>
      </c>
      <c r="C3" s="285"/>
      <c r="D3" s="286"/>
      <c r="E3" s="287"/>
      <c r="F3" s="118"/>
      <c r="G3" s="118"/>
    </row>
    <row r="4" spans="1:7" ht="7.5" customHeight="1">
      <c r="A4" s="120"/>
      <c r="B4" s="288"/>
      <c r="C4" s="289"/>
      <c r="D4" s="290"/>
      <c r="E4" s="291"/>
      <c r="F4" s="118"/>
      <c r="G4" s="118"/>
    </row>
    <row r="5" spans="1:7" ht="79.5" customHeight="1">
      <c r="A5" s="120"/>
      <c r="B5" s="284" t="s">
        <v>64</v>
      </c>
      <c r="C5" s="121"/>
      <c r="D5" s="292"/>
      <c r="E5" s="122"/>
      <c r="F5" s="118"/>
      <c r="G5" s="123"/>
    </row>
    <row r="6" spans="1:7" ht="7.5" customHeight="1">
      <c r="A6" s="120"/>
      <c r="B6" s="124"/>
      <c r="C6" s="121"/>
      <c r="D6" s="292"/>
      <c r="E6" s="122"/>
      <c r="F6" s="118"/>
      <c r="G6" s="123"/>
    </row>
    <row r="7" spans="1:7" s="296" customFormat="1" ht="121.5" customHeight="1">
      <c r="A7" s="293">
        <v>1</v>
      </c>
      <c r="B7" s="294" t="s">
        <v>605</v>
      </c>
      <c r="C7" s="295" t="s">
        <v>18</v>
      </c>
      <c r="D7" s="125">
        <v>1</v>
      </c>
      <c r="E7" s="125"/>
      <c r="F7" s="126"/>
      <c r="G7" s="127">
        <f>D7*E7</f>
        <v>0</v>
      </c>
    </row>
    <row r="8" spans="1:7" s="296" customFormat="1" ht="12.75" customHeight="1">
      <c r="A8" s="293"/>
      <c r="B8" s="297"/>
      <c r="C8" s="295"/>
      <c r="D8" s="298"/>
      <c r="E8" s="125"/>
      <c r="F8" s="126"/>
      <c r="G8" s="127"/>
    </row>
    <row r="9" spans="1:7" s="128" customFormat="1" ht="135">
      <c r="A9" s="120">
        <f>MAX($A$1:A8)+1</f>
        <v>2</v>
      </c>
      <c r="B9" s="299" t="s">
        <v>65</v>
      </c>
      <c r="C9" s="121" t="s">
        <v>66</v>
      </c>
      <c r="D9" s="122">
        <v>1</v>
      </c>
      <c r="E9" s="122"/>
      <c r="F9" s="118"/>
      <c r="G9" s="127">
        <f t="shared" ref="G9:G27" si="0">D9*E9</f>
        <v>0</v>
      </c>
    </row>
    <row r="10" spans="1:7" s="296" customFormat="1" ht="14.85" customHeight="1">
      <c r="A10" s="293"/>
      <c r="B10" s="294"/>
      <c r="C10" s="295"/>
      <c r="D10" s="298"/>
      <c r="E10" s="125"/>
      <c r="F10" s="126"/>
      <c r="G10" s="127"/>
    </row>
    <row r="11" spans="1:7" s="128" customFormat="1" ht="28.5" customHeight="1">
      <c r="A11" s="120">
        <f>MAX($A$1:A9)+1</f>
        <v>3</v>
      </c>
      <c r="B11" s="299" t="s">
        <v>67</v>
      </c>
      <c r="C11" s="121"/>
      <c r="D11" s="122"/>
      <c r="E11" s="122"/>
      <c r="F11" s="118"/>
      <c r="G11" s="127"/>
    </row>
    <row r="12" spans="1:7" s="128" customFormat="1" ht="15.6" hidden="1" customHeight="1">
      <c r="A12" s="120"/>
      <c r="B12" s="299"/>
      <c r="C12" s="121"/>
      <c r="D12" s="122"/>
      <c r="E12" s="122"/>
      <c r="F12" s="118"/>
      <c r="G12" s="127">
        <f t="shared" si="0"/>
        <v>0</v>
      </c>
    </row>
    <row r="13" spans="1:7" s="302" customFormat="1" ht="44.25" customHeight="1">
      <c r="A13" s="300"/>
      <c r="B13" s="301" t="s">
        <v>68</v>
      </c>
      <c r="C13" s="295" t="s">
        <v>18</v>
      </c>
      <c r="D13" s="298">
        <v>2</v>
      </c>
      <c r="E13" s="125"/>
      <c r="F13" s="129"/>
      <c r="G13" s="127">
        <f t="shared" si="0"/>
        <v>0</v>
      </c>
    </row>
    <row r="14" spans="1:7" s="128" customFormat="1" ht="27.75" customHeight="1">
      <c r="A14" s="130"/>
      <c r="B14" s="303" t="s">
        <v>69</v>
      </c>
      <c r="C14" s="295" t="s">
        <v>70</v>
      </c>
      <c r="D14" s="298">
        <v>1</v>
      </c>
      <c r="E14" s="125"/>
      <c r="F14" s="118"/>
      <c r="G14" s="127">
        <f t="shared" si="0"/>
        <v>0</v>
      </c>
    </row>
    <row r="15" spans="1:7" s="296" customFormat="1" ht="13.5" customHeight="1">
      <c r="A15" s="293"/>
      <c r="B15" s="297"/>
      <c r="C15" s="295"/>
      <c r="D15" s="298"/>
      <c r="E15" s="125"/>
      <c r="F15" s="126"/>
      <c r="G15" s="127"/>
    </row>
    <row r="16" spans="1:7" s="128" customFormat="1" ht="135">
      <c r="A16" s="120">
        <f>MAX($A$1:A15)+1</f>
        <v>4</v>
      </c>
      <c r="B16" s="299" t="s">
        <v>71</v>
      </c>
      <c r="C16" s="121" t="s">
        <v>66</v>
      </c>
      <c r="D16" s="122">
        <v>1</v>
      </c>
      <c r="E16" s="122"/>
      <c r="F16" s="118"/>
      <c r="G16" s="127">
        <f t="shared" si="0"/>
        <v>0</v>
      </c>
    </row>
    <row r="17" spans="1:8" s="296" customFormat="1" ht="14.85" customHeight="1">
      <c r="A17" s="293"/>
      <c r="B17" s="294"/>
      <c r="C17" s="295"/>
      <c r="D17" s="298"/>
      <c r="E17" s="125"/>
      <c r="F17" s="126"/>
      <c r="G17" s="127"/>
    </row>
    <row r="18" spans="1:8" s="128" customFormat="1" ht="30">
      <c r="A18" s="120">
        <f>MAX($A$1:A16)+1</f>
        <v>5</v>
      </c>
      <c r="B18" s="299" t="s">
        <v>72</v>
      </c>
      <c r="C18" s="121"/>
      <c r="D18" s="122"/>
      <c r="E18" s="122"/>
      <c r="F18" s="118"/>
      <c r="G18" s="127"/>
    </row>
    <row r="19" spans="1:8" s="128" customFormat="1" ht="6" customHeight="1">
      <c r="A19" s="120"/>
      <c r="B19" s="299"/>
      <c r="C19" s="121"/>
      <c r="D19" s="122"/>
      <c r="E19" s="122"/>
      <c r="F19" s="118"/>
      <c r="G19" s="127"/>
    </row>
    <row r="20" spans="1:8" s="302" customFormat="1" ht="29.1" customHeight="1">
      <c r="A20" s="300"/>
      <c r="B20" s="301" t="s">
        <v>73</v>
      </c>
      <c r="C20" s="295" t="s">
        <v>18</v>
      </c>
      <c r="D20" s="298">
        <v>1</v>
      </c>
      <c r="E20" s="125"/>
      <c r="F20" s="129"/>
      <c r="G20" s="127">
        <f t="shared" si="0"/>
        <v>0</v>
      </c>
    </row>
    <row r="21" spans="1:8" s="128" customFormat="1" ht="27.75" customHeight="1">
      <c r="A21" s="130"/>
      <c r="B21" s="303" t="s">
        <v>69</v>
      </c>
      <c r="C21" s="295" t="s">
        <v>70</v>
      </c>
      <c r="D21" s="298">
        <v>1</v>
      </c>
      <c r="E21" s="125"/>
      <c r="F21" s="118"/>
      <c r="G21" s="127">
        <f t="shared" si="0"/>
        <v>0</v>
      </c>
    </row>
    <row r="22" spans="1:8" s="128" customFormat="1" ht="15.75" customHeight="1">
      <c r="A22" s="304"/>
      <c r="B22" s="288"/>
      <c r="C22" s="289"/>
      <c r="D22" s="305"/>
      <c r="E22" s="291"/>
      <c r="F22" s="118"/>
      <c r="G22" s="127"/>
    </row>
    <row r="23" spans="1:8" s="296" customFormat="1" ht="78" customHeight="1">
      <c r="A23" s="293">
        <v>6</v>
      </c>
      <c r="B23" s="306" t="s">
        <v>74</v>
      </c>
      <c r="C23" s="295"/>
      <c r="D23" s="298"/>
      <c r="E23" s="125"/>
      <c r="F23" s="126"/>
      <c r="G23" s="127"/>
      <c r="H23" s="126"/>
    </row>
    <row r="24" spans="1:8" s="296" customFormat="1">
      <c r="A24" s="293"/>
      <c r="B24" s="307"/>
      <c r="C24" s="295"/>
      <c r="D24" s="298"/>
      <c r="E24" s="125"/>
      <c r="F24" s="126"/>
      <c r="G24" s="127"/>
      <c r="H24" s="126"/>
    </row>
    <row r="25" spans="1:8" s="296" customFormat="1">
      <c r="A25" s="131"/>
      <c r="B25" s="307" t="s">
        <v>75</v>
      </c>
      <c r="C25" s="295" t="s">
        <v>76</v>
      </c>
      <c r="D25" s="125">
        <v>30</v>
      </c>
      <c r="E25" s="122"/>
      <c r="F25" s="118"/>
      <c r="G25" s="127">
        <f t="shared" si="0"/>
        <v>0</v>
      </c>
    </row>
    <row r="26" spans="1:8" s="296" customFormat="1">
      <c r="A26" s="131"/>
      <c r="B26" s="307"/>
      <c r="C26" s="295"/>
      <c r="D26" s="125"/>
      <c r="E26" s="122"/>
      <c r="F26" s="118"/>
      <c r="G26" s="127"/>
    </row>
    <row r="27" spans="1:8" s="296" customFormat="1" ht="51.4" customHeight="1">
      <c r="A27" s="293">
        <v>7</v>
      </c>
      <c r="B27" s="306" t="s">
        <v>77</v>
      </c>
      <c r="C27" s="295"/>
      <c r="D27" s="292"/>
      <c r="E27" s="125"/>
      <c r="F27" s="126"/>
      <c r="G27" s="127">
        <f t="shared" si="0"/>
        <v>0</v>
      </c>
      <c r="H27" s="126"/>
    </row>
    <row r="28" spans="1:8" ht="14.25" customHeight="1">
      <c r="A28" s="120"/>
      <c r="B28" s="132"/>
      <c r="C28" s="121"/>
      <c r="D28" s="292"/>
      <c r="E28" s="122"/>
      <c r="F28" s="118"/>
      <c r="G28" s="127" t="str">
        <f t="shared" ref="G28:G30" si="1">IF(E28=0,"",PRODUCT(D28:E28))</f>
        <v/>
      </c>
      <c r="H28" s="2"/>
    </row>
    <row r="29" spans="1:8" s="296" customFormat="1">
      <c r="A29" s="293"/>
      <c r="B29" s="307" t="s">
        <v>78</v>
      </c>
      <c r="C29" s="295" t="s">
        <v>76</v>
      </c>
      <c r="D29" s="292">
        <v>35</v>
      </c>
      <c r="E29" s="125"/>
      <c r="F29" s="126"/>
      <c r="G29" s="127" t="str">
        <f t="shared" si="1"/>
        <v/>
      </c>
      <c r="H29" s="126"/>
    </row>
    <row r="30" spans="1:8" s="128" customFormat="1" ht="15" customHeight="1">
      <c r="A30" s="120"/>
      <c r="B30" s="132"/>
      <c r="C30" s="121"/>
      <c r="D30" s="292"/>
      <c r="E30" s="122"/>
      <c r="F30" s="118"/>
      <c r="G30" s="127" t="str">
        <f t="shared" si="1"/>
        <v/>
      </c>
    </row>
    <row r="31" spans="1:8" s="296" customFormat="1" ht="16.5" thickBot="1">
      <c r="A31" s="131"/>
      <c r="B31" s="133" t="s">
        <v>79</v>
      </c>
      <c r="C31" s="134"/>
      <c r="D31" s="135"/>
      <c r="E31" s="136"/>
      <c r="F31" s="136"/>
      <c r="G31" s="127">
        <f>SUM(G7:G29)</f>
        <v>0</v>
      </c>
      <c r="H31" s="126"/>
    </row>
    <row r="32" spans="1:8" s="128" customFormat="1" ht="15" customHeight="1" thickTop="1">
      <c r="A32" s="308"/>
      <c r="B32" s="309"/>
      <c r="C32" s="310"/>
      <c r="D32" s="311"/>
      <c r="E32" s="312"/>
      <c r="F32" s="118"/>
      <c r="G32" s="118"/>
      <c r="H32" s="118"/>
    </row>
    <row r="33" spans="1:8" ht="48.75" customHeight="1">
      <c r="A33" s="120"/>
      <c r="B33" s="284" t="s">
        <v>80</v>
      </c>
      <c r="C33" s="121"/>
      <c r="D33" s="292"/>
      <c r="E33" s="122"/>
      <c r="F33" s="118"/>
      <c r="G33" s="123"/>
    </row>
    <row r="34" spans="1:8">
      <c r="A34" s="120"/>
      <c r="B34" s="284"/>
      <c r="C34" s="121"/>
      <c r="D34" s="292"/>
      <c r="E34" s="122"/>
      <c r="F34" s="118"/>
      <c r="G34" s="123"/>
    </row>
    <row r="35" spans="1:8" s="296" customFormat="1" ht="63.75">
      <c r="A35" s="293">
        <v>1</v>
      </c>
      <c r="B35" s="313" t="s">
        <v>81</v>
      </c>
      <c r="C35" s="295"/>
      <c r="D35" s="298"/>
      <c r="E35" s="125"/>
      <c r="F35" s="126"/>
      <c r="G35" s="123" t="str">
        <f t="shared" ref="G35:G36" si="2">IF(E35=0,"",PRODUCT(D35:E35))</f>
        <v/>
      </c>
    </row>
    <row r="36" spans="1:8" s="296" customFormat="1" ht="12.75" customHeight="1">
      <c r="A36" s="293"/>
      <c r="B36" s="297"/>
      <c r="C36" s="295"/>
      <c r="D36" s="298"/>
      <c r="E36" s="125"/>
      <c r="F36" s="126"/>
      <c r="G36" s="123" t="str">
        <f t="shared" si="2"/>
        <v/>
      </c>
    </row>
    <row r="37" spans="1:8" s="296" customFormat="1">
      <c r="A37" s="293"/>
      <c r="B37" s="296" t="s">
        <v>82</v>
      </c>
      <c r="C37" s="295" t="s">
        <v>76</v>
      </c>
      <c r="D37" s="298">
        <v>20</v>
      </c>
      <c r="E37" s="125"/>
      <c r="F37" s="126"/>
      <c r="G37" s="123">
        <f t="shared" ref="G37:G95" si="3">D37*E37</f>
        <v>0</v>
      </c>
    </row>
    <row r="38" spans="1:8" s="296" customFormat="1">
      <c r="A38" s="293"/>
      <c r="B38" s="296" t="s">
        <v>83</v>
      </c>
      <c r="C38" s="295" t="s">
        <v>76</v>
      </c>
      <c r="D38" s="298">
        <v>10</v>
      </c>
      <c r="E38" s="125"/>
      <c r="F38" s="126"/>
      <c r="G38" s="123">
        <f t="shared" si="3"/>
        <v>0</v>
      </c>
    </row>
    <row r="39" spans="1:8" ht="12.75" customHeight="1">
      <c r="A39" s="120"/>
      <c r="B39" s="124"/>
      <c r="C39" s="121"/>
      <c r="D39" s="292"/>
      <c r="E39" s="122"/>
      <c r="F39" s="118"/>
      <c r="G39" s="123"/>
    </row>
    <row r="40" spans="1:8" s="296" customFormat="1" ht="127.5">
      <c r="A40" s="293">
        <v>2</v>
      </c>
      <c r="B40" s="306" t="s">
        <v>84</v>
      </c>
      <c r="C40" s="295"/>
      <c r="D40" s="298"/>
      <c r="E40" s="125"/>
      <c r="F40" s="126"/>
      <c r="G40" s="123"/>
      <c r="H40" s="126"/>
    </row>
    <row r="41" spans="1:8" s="296" customFormat="1">
      <c r="A41" s="293"/>
      <c r="B41" s="307"/>
      <c r="C41" s="295"/>
      <c r="D41" s="298"/>
      <c r="E41" s="125"/>
      <c r="F41" s="126"/>
      <c r="G41" s="123"/>
      <c r="H41" s="126"/>
    </row>
    <row r="42" spans="1:8" s="296" customFormat="1">
      <c r="A42" s="293"/>
      <c r="B42" s="307" t="s">
        <v>85</v>
      </c>
      <c r="C42" s="295" t="s">
        <v>76</v>
      </c>
      <c r="D42" s="298">
        <v>20</v>
      </c>
      <c r="E42" s="125"/>
      <c r="F42" s="126"/>
      <c r="G42" s="123">
        <f t="shared" si="3"/>
        <v>0</v>
      </c>
      <c r="H42" s="126"/>
    </row>
    <row r="43" spans="1:8" s="296" customFormat="1">
      <c r="A43" s="293"/>
      <c r="B43" s="307" t="s">
        <v>86</v>
      </c>
      <c r="C43" s="295" t="s">
        <v>76</v>
      </c>
      <c r="D43" s="298">
        <v>20</v>
      </c>
      <c r="E43" s="125"/>
      <c r="F43" s="126"/>
      <c r="G43" s="123">
        <f t="shared" si="3"/>
        <v>0</v>
      </c>
      <c r="H43" s="126"/>
    </row>
    <row r="44" spans="1:8" s="296" customFormat="1">
      <c r="A44" s="293"/>
      <c r="B44" s="307" t="s">
        <v>87</v>
      </c>
      <c r="C44" s="295" t="s">
        <v>76</v>
      </c>
      <c r="D44" s="298">
        <v>30</v>
      </c>
      <c r="E44" s="125"/>
      <c r="F44" s="126"/>
      <c r="G44" s="123">
        <f t="shared" si="3"/>
        <v>0</v>
      </c>
      <c r="H44" s="126"/>
    </row>
    <row r="45" spans="1:8" s="296" customFormat="1">
      <c r="A45" s="293"/>
      <c r="B45" s="307" t="s">
        <v>88</v>
      </c>
      <c r="C45" s="295" t="s">
        <v>76</v>
      </c>
      <c r="D45" s="298">
        <v>20</v>
      </c>
      <c r="E45" s="125"/>
      <c r="F45" s="126"/>
      <c r="G45" s="123">
        <f t="shared" si="3"/>
        <v>0</v>
      </c>
      <c r="H45" s="126"/>
    </row>
    <row r="46" spans="1:8" s="296" customFormat="1">
      <c r="A46" s="293"/>
      <c r="B46" s="307" t="s">
        <v>89</v>
      </c>
      <c r="C46" s="295" t="s">
        <v>76</v>
      </c>
      <c r="D46" s="298">
        <v>20</v>
      </c>
      <c r="E46" s="125"/>
      <c r="F46" s="126"/>
      <c r="G46" s="123">
        <f t="shared" si="3"/>
        <v>0</v>
      </c>
      <c r="H46" s="126"/>
    </row>
    <row r="47" spans="1:8" s="296" customFormat="1">
      <c r="A47" s="293"/>
      <c r="B47" s="307" t="s">
        <v>90</v>
      </c>
      <c r="C47" s="295" t="s">
        <v>76</v>
      </c>
      <c r="D47" s="298">
        <v>350</v>
      </c>
      <c r="E47" s="125"/>
      <c r="F47" s="126"/>
      <c r="G47" s="123">
        <f t="shared" si="3"/>
        <v>0</v>
      </c>
      <c r="H47" s="126"/>
    </row>
    <row r="48" spans="1:8" s="296" customFormat="1" ht="14.85" customHeight="1">
      <c r="A48" s="293"/>
      <c r="B48" s="306"/>
      <c r="C48" s="295"/>
      <c r="D48" s="298"/>
      <c r="E48" s="125"/>
      <c r="F48" s="126"/>
      <c r="G48" s="123"/>
      <c r="H48" s="126"/>
    </row>
    <row r="49" spans="1:8" s="296" customFormat="1" ht="51">
      <c r="A49" s="293">
        <v>3</v>
      </c>
      <c r="B49" s="306" t="s">
        <v>91</v>
      </c>
      <c r="C49" s="295"/>
      <c r="D49" s="298"/>
      <c r="E49" s="125"/>
      <c r="F49" s="126"/>
      <c r="G49" s="123"/>
      <c r="H49" s="126"/>
    </row>
    <row r="50" spans="1:8" s="296" customFormat="1" ht="15" customHeight="1">
      <c r="A50" s="293"/>
      <c r="B50" s="306"/>
      <c r="C50" s="295"/>
      <c r="D50" s="298"/>
      <c r="E50" s="125"/>
      <c r="F50" s="126"/>
      <c r="G50" s="123"/>
      <c r="H50" s="126"/>
    </row>
    <row r="51" spans="1:8" s="296" customFormat="1" ht="15.75" customHeight="1">
      <c r="A51" s="293"/>
      <c r="B51" s="297" t="s">
        <v>92</v>
      </c>
      <c r="C51" s="295" t="s">
        <v>18</v>
      </c>
      <c r="D51" s="298">
        <v>2</v>
      </c>
      <c r="E51" s="125"/>
      <c r="F51" s="126"/>
      <c r="G51" s="123">
        <f t="shared" si="3"/>
        <v>0</v>
      </c>
      <c r="H51" s="126"/>
    </row>
    <row r="52" spans="1:8" s="128" customFormat="1">
      <c r="A52" s="120"/>
      <c r="B52" s="132" t="s">
        <v>93</v>
      </c>
      <c r="C52" s="121" t="s">
        <v>18</v>
      </c>
      <c r="D52" s="292">
        <v>1</v>
      </c>
      <c r="E52" s="122"/>
      <c r="F52" s="118"/>
      <c r="G52" s="123">
        <f t="shared" si="3"/>
        <v>0</v>
      </c>
      <c r="H52" s="118"/>
    </row>
    <row r="53" spans="1:8" s="128" customFormat="1">
      <c r="A53" s="120"/>
      <c r="B53" s="132" t="s">
        <v>94</v>
      </c>
      <c r="C53" s="121" t="s">
        <v>18</v>
      </c>
      <c r="D53" s="292">
        <v>1</v>
      </c>
      <c r="E53" s="122"/>
      <c r="F53" s="118"/>
      <c r="G53" s="123">
        <f t="shared" si="3"/>
        <v>0</v>
      </c>
      <c r="H53" s="118"/>
    </row>
    <row r="54" spans="1:8" s="128" customFormat="1">
      <c r="A54" s="120"/>
      <c r="B54" s="132" t="s">
        <v>95</v>
      </c>
      <c r="C54" s="121" t="s">
        <v>18</v>
      </c>
      <c r="D54" s="292">
        <v>4</v>
      </c>
      <c r="E54" s="122"/>
      <c r="F54" s="118"/>
      <c r="G54" s="123">
        <f t="shared" si="3"/>
        <v>0</v>
      </c>
      <c r="H54" s="118"/>
    </row>
    <row r="55" spans="1:8" s="128" customFormat="1">
      <c r="A55" s="120"/>
      <c r="B55" s="132" t="s">
        <v>96</v>
      </c>
      <c r="C55" s="121" t="s">
        <v>18</v>
      </c>
      <c r="D55" s="292">
        <v>5</v>
      </c>
      <c r="E55" s="122"/>
      <c r="F55" s="118"/>
      <c r="G55" s="123">
        <f t="shared" si="3"/>
        <v>0</v>
      </c>
      <c r="H55" s="118"/>
    </row>
    <row r="56" spans="1:8" s="128" customFormat="1">
      <c r="A56" s="120"/>
      <c r="B56" s="302" t="s">
        <v>97</v>
      </c>
      <c r="C56" s="121" t="s">
        <v>18</v>
      </c>
      <c r="D56" s="292">
        <v>9</v>
      </c>
      <c r="E56" s="122"/>
      <c r="F56" s="118"/>
      <c r="G56" s="123">
        <f t="shared" si="3"/>
        <v>0</v>
      </c>
      <c r="H56" s="118"/>
    </row>
    <row r="57" spans="1:8" s="302" customFormat="1" ht="45">
      <c r="A57" s="300"/>
      <c r="B57" s="314" t="s">
        <v>98</v>
      </c>
      <c r="C57" s="121" t="s">
        <v>18</v>
      </c>
      <c r="D57" s="122">
        <v>7</v>
      </c>
      <c r="E57" s="122"/>
      <c r="F57" s="129"/>
      <c r="G57" s="123">
        <f t="shared" si="3"/>
        <v>0</v>
      </c>
    </row>
    <row r="58" spans="1:8" s="302" customFormat="1" ht="45">
      <c r="A58" s="300"/>
      <c r="B58" s="314" t="s">
        <v>99</v>
      </c>
      <c r="C58" s="121" t="s">
        <v>18</v>
      </c>
      <c r="D58" s="122">
        <v>7</v>
      </c>
      <c r="E58" s="122"/>
      <c r="F58" s="129"/>
      <c r="G58" s="123">
        <f t="shared" si="3"/>
        <v>0</v>
      </c>
    </row>
    <row r="59" spans="1:8" s="302" customFormat="1" ht="45">
      <c r="A59" s="300"/>
      <c r="B59" s="314" t="s">
        <v>100</v>
      </c>
      <c r="C59" s="121" t="s">
        <v>18</v>
      </c>
      <c r="D59" s="122">
        <v>2</v>
      </c>
      <c r="E59" s="122"/>
      <c r="F59" s="129"/>
      <c r="G59" s="123">
        <f t="shared" si="3"/>
        <v>0</v>
      </c>
    </row>
    <row r="60" spans="1:8" s="302" customFormat="1" ht="45">
      <c r="A60" s="300"/>
      <c r="B60" s="314" t="s">
        <v>101</v>
      </c>
      <c r="C60" s="121" t="s">
        <v>18</v>
      </c>
      <c r="D60" s="122">
        <v>4</v>
      </c>
      <c r="E60" s="122"/>
      <c r="F60" s="129"/>
      <c r="G60" s="123">
        <f t="shared" si="3"/>
        <v>0</v>
      </c>
    </row>
    <row r="61" spans="1:8" s="296" customFormat="1" ht="15.75" customHeight="1">
      <c r="A61" s="293"/>
      <c r="B61" s="297" t="s">
        <v>102</v>
      </c>
      <c r="C61" s="295" t="s">
        <v>18</v>
      </c>
      <c r="D61" s="298">
        <v>6</v>
      </c>
      <c r="E61" s="125"/>
      <c r="F61" s="126"/>
      <c r="G61" s="123">
        <f t="shared" si="3"/>
        <v>0</v>
      </c>
      <c r="H61" s="126"/>
    </row>
    <row r="62" spans="1:8" s="302" customFormat="1">
      <c r="A62" s="300"/>
      <c r="B62" s="314" t="s">
        <v>103</v>
      </c>
      <c r="C62" s="121" t="s">
        <v>18</v>
      </c>
      <c r="D62" s="122">
        <v>1</v>
      </c>
      <c r="E62" s="122"/>
      <c r="F62" s="129"/>
      <c r="G62" s="123">
        <f t="shared" si="3"/>
        <v>0</v>
      </c>
    </row>
    <row r="63" spans="1:8" s="302" customFormat="1">
      <c r="A63" s="300"/>
      <c r="B63" s="314" t="s">
        <v>104</v>
      </c>
      <c r="C63" s="121" t="s">
        <v>18</v>
      </c>
      <c r="D63" s="122">
        <v>4</v>
      </c>
      <c r="E63" s="122"/>
      <c r="F63" s="129"/>
      <c r="G63" s="123">
        <f t="shared" si="3"/>
        <v>0</v>
      </c>
    </row>
    <row r="64" spans="1:8">
      <c r="A64" s="130"/>
      <c r="B64" s="132"/>
      <c r="C64" s="315"/>
      <c r="D64" s="316"/>
      <c r="E64" s="316"/>
      <c r="F64" s="2"/>
      <c r="G64" s="123"/>
    </row>
    <row r="65" spans="1:10" s="296" customFormat="1" ht="49.5" customHeight="1">
      <c r="A65" s="293">
        <v>4</v>
      </c>
      <c r="B65" s="306" t="s">
        <v>105</v>
      </c>
      <c r="C65" s="295"/>
      <c r="D65" s="298"/>
      <c r="E65" s="125"/>
      <c r="F65" s="126"/>
      <c r="G65" s="123"/>
      <c r="H65" s="126"/>
    </row>
    <row r="66" spans="1:10" s="296" customFormat="1">
      <c r="A66" s="293"/>
      <c r="B66" s="306"/>
      <c r="C66" s="295"/>
      <c r="D66" s="298"/>
      <c r="E66" s="125"/>
      <c r="F66" s="126"/>
      <c r="G66" s="123"/>
      <c r="H66" s="126"/>
    </row>
    <row r="67" spans="1:10" s="296" customFormat="1" ht="78.75" customHeight="1">
      <c r="A67" s="293"/>
      <c r="B67" s="306" t="s">
        <v>595</v>
      </c>
      <c r="C67" s="295" t="s">
        <v>18</v>
      </c>
      <c r="D67" s="298">
        <v>21</v>
      </c>
      <c r="E67" s="125"/>
      <c r="F67" s="126"/>
      <c r="G67" s="123">
        <f t="shared" si="3"/>
        <v>0</v>
      </c>
      <c r="H67" s="126"/>
    </row>
    <row r="68" spans="1:10" s="296" customFormat="1" ht="12.75" customHeight="1">
      <c r="A68" s="293"/>
      <c r="B68" s="306"/>
      <c r="C68" s="295"/>
      <c r="D68" s="298"/>
      <c r="E68" s="125"/>
      <c r="F68" s="126"/>
      <c r="G68" s="123"/>
      <c r="H68" s="126"/>
    </row>
    <row r="69" spans="1:10" s="296" customFormat="1" ht="89.25">
      <c r="A69" s="293"/>
      <c r="B69" s="306" t="s">
        <v>596</v>
      </c>
      <c r="C69" s="295" t="s">
        <v>18</v>
      </c>
      <c r="D69" s="298">
        <v>4</v>
      </c>
      <c r="E69" s="122"/>
      <c r="F69" s="126"/>
      <c r="G69" s="123">
        <f t="shared" si="3"/>
        <v>0</v>
      </c>
      <c r="H69" s="126"/>
    </row>
    <row r="70" spans="1:10" s="296" customFormat="1">
      <c r="A70" s="293"/>
      <c r="B70" s="306"/>
      <c r="C70" s="295"/>
      <c r="D70" s="298"/>
      <c r="E70" s="125"/>
      <c r="F70" s="126"/>
      <c r="G70" s="123"/>
      <c r="H70" s="126"/>
    </row>
    <row r="71" spans="1:10" s="296" customFormat="1" ht="89.25">
      <c r="A71" s="293"/>
      <c r="B71" s="306" t="s">
        <v>597</v>
      </c>
      <c r="C71" s="295" t="s">
        <v>18</v>
      </c>
      <c r="D71" s="298">
        <v>3</v>
      </c>
      <c r="E71" s="122"/>
      <c r="F71" s="126"/>
      <c r="G71" s="123">
        <f t="shared" si="3"/>
        <v>0</v>
      </c>
      <c r="H71" s="126"/>
    </row>
    <row r="72" spans="1:10" s="296" customFormat="1">
      <c r="A72" s="293"/>
      <c r="B72" s="306"/>
      <c r="C72" s="295"/>
      <c r="D72" s="298"/>
      <c r="E72" s="125"/>
      <c r="F72" s="126"/>
      <c r="G72" s="123"/>
      <c r="H72" s="126"/>
    </row>
    <row r="73" spans="1:10" s="296" customFormat="1" ht="80.25" customHeight="1">
      <c r="A73" s="293"/>
      <c r="B73" s="306" t="s">
        <v>598</v>
      </c>
      <c r="C73" s="295" t="s">
        <v>18</v>
      </c>
      <c r="D73" s="298">
        <v>5</v>
      </c>
      <c r="E73" s="122"/>
      <c r="F73" s="126"/>
      <c r="G73" s="123">
        <f t="shared" si="3"/>
        <v>0</v>
      </c>
      <c r="H73" s="126"/>
    </row>
    <row r="74" spans="1:10" s="296" customFormat="1">
      <c r="A74" s="293"/>
      <c r="B74" s="306"/>
      <c r="C74" s="295"/>
      <c r="D74" s="298"/>
      <c r="E74" s="125"/>
      <c r="F74" s="126"/>
      <c r="G74" s="123"/>
      <c r="H74" s="126"/>
    </row>
    <row r="75" spans="1:10" s="296" customFormat="1" ht="51">
      <c r="A75" s="293"/>
      <c r="B75" s="306" t="s">
        <v>599</v>
      </c>
      <c r="C75" s="295" t="s">
        <v>18</v>
      </c>
      <c r="D75" s="298">
        <v>9</v>
      </c>
      <c r="E75" s="125"/>
      <c r="F75" s="126"/>
      <c r="G75" s="123">
        <f t="shared" si="3"/>
        <v>0</v>
      </c>
      <c r="H75" s="126"/>
    </row>
    <row r="76" spans="1:10" s="296" customFormat="1" ht="15.6" customHeight="1">
      <c r="A76" s="293"/>
      <c r="B76" s="306"/>
      <c r="C76" s="295"/>
      <c r="D76" s="298"/>
      <c r="E76" s="125"/>
      <c r="F76" s="126"/>
      <c r="G76" s="123"/>
      <c r="H76" s="126"/>
    </row>
    <row r="77" spans="1:10" s="296" customFormat="1" ht="71.25" customHeight="1">
      <c r="A77" s="293"/>
      <c r="B77" s="306" t="s">
        <v>600</v>
      </c>
      <c r="C77" s="295" t="s">
        <v>18</v>
      </c>
      <c r="D77" s="298">
        <v>6</v>
      </c>
      <c r="E77" s="125"/>
      <c r="F77" s="126"/>
      <c r="G77" s="123">
        <f t="shared" si="3"/>
        <v>0</v>
      </c>
      <c r="H77" s="126"/>
    </row>
    <row r="78" spans="1:10" s="320" customFormat="1" ht="14.85" customHeight="1">
      <c r="A78" s="308"/>
      <c r="B78" s="317"/>
      <c r="C78" s="318"/>
      <c r="D78" s="312"/>
      <c r="E78" s="312"/>
      <c r="F78" s="319"/>
      <c r="G78" s="123"/>
      <c r="H78" s="319"/>
      <c r="J78" s="321"/>
    </row>
    <row r="79" spans="1:10" s="296" customFormat="1" ht="76.5">
      <c r="A79" s="293"/>
      <c r="B79" s="306" t="s">
        <v>601</v>
      </c>
      <c r="C79" s="295" t="s">
        <v>18</v>
      </c>
      <c r="D79" s="298">
        <v>10</v>
      </c>
      <c r="E79" s="125"/>
      <c r="F79" s="126"/>
      <c r="G79" s="123">
        <f t="shared" si="3"/>
        <v>0</v>
      </c>
      <c r="H79" s="126"/>
    </row>
    <row r="80" spans="1:10" s="320" customFormat="1" ht="11.85" customHeight="1">
      <c r="A80" s="308"/>
      <c r="B80" s="317"/>
      <c r="C80" s="318"/>
      <c r="D80" s="312"/>
      <c r="E80" s="312"/>
      <c r="F80" s="319"/>
      <c r="G80" s="123"/>
      <c r="H80" s="319"/>
      <c r="J80" s="321"/>
    </row>
    <row r="81" spans="1:10" s="296" customFormat="1" ht="29.85" customHeight="1">
      <c r="A81" s="293">
        <v>7</v>
      </c>
      <c r="B81" s="306" t="s">
        <v>106</v>
      </c>
      <c r="C81" s="295"/>
      <c r="D81" s="125"/>
      <c r="E81" s="125"/>
      <c r="F81" s="126"/>
      <c r="G81" s="123">
        <f t="shared" si="3"/>
        <v>0</v>
      </c>
      <c r="H81" s="126"/>
    </row>
    <row r="82" spans="1:10" s="296" customFormat="1" ht="13.35" customHeight="1">
      <c r="A82" s="131"/>
      <c r="B82" s="307"/>
      <c r="C82" s="295"/>
      <c r="D82" s="125"/>
      <c r="E82" s="125"/>
      <c r="F82" s="126"/>
      <c r="G82" s="123"/>
      <c r="H82" s="126"/>
      <c r="J82" s="322"/>
    </row>
    <row r="83" spans="1:10" s="296" customFormat="1" ht="51">
      <c r="A83" s="131"/>
      <c r="B83" s="306" t="s">
        <v>602</v>
      </c>
      <c r="C83" s="295" t="s">
        <v>18</v>
      </c>
      <c r="D83" s="125">
        <v>9</v>
      </c>
      <c r="E83" s="125"/>
      <c r="F83" s="126"/>
      <c r="G83" s="123">
        <f t="shared" si="3"/>
        <v>0</v>
      </c>
      <c r="H83" s="126"/>
    </row>
    <row r="84" spans="1:10" s="296" customFormat="1" ht="14.85" customHeight="1">
      <c r="A84" s="131"/>
      <c r="B84" s="306"/>
      <c r="C84" s="295"/>
      <c r="D84" s="125"/>
      <c r="E84" s="125"/>
      <c r="F84" s="126"/>
      <c r="G84" s="123"/>
      <c r="H84" s="126"/>
    </row>
    <row r="85" spans="1:10" s="296" customFormat="1" ht="32.1" customHeight="1">
      <c r="A85" s="131"/>
      <c r="B85" s="306" t="s">
        <v>107</v>
      </c>
      <c r="C85" s="295" t="s">
        <v>18</v>
      </c>
      <c r="D85" s="125">
        <v>3</v>
      </c>
      <c r="E85" s="125"/>
      <c r="F85" s="126"/>
      <c r="G85" s="123">
        <f t="shared" si="3"/>
        <v>0</v>
      </c>
      <c r="H85" s="126"/>
    </row>
    <row r="86" spans="1:10" s="296" customFormat="1" ht="14.1" customHeight="1">
      <c r="A86" s="131"/>
      <c r="B86" s="306"/>
      <c r="C86" s="295"/>
      <c r="D86" s="125"/>
      <c r="E86" s="125"/>
      <c r="F86" s="126"/>
      <c r="G86" s="123"/>
      <c r="H86" s="126"/>
    </row>
    <row r="87" spans="1:10" ht="60">
      <c r="A87" s="120">
        <v>7</v>
      </c>
      <c r="B87" s="288" t="s">
        <v>108</v>
      </c>
      <c r="C87" s="121"/>
      <c r="D87" s="122"/>
      <c r="E87" s="122"/>
      <c r="F87" s="118"/>
      <c r="G87" s="123"/>
    </row>
    <row r="88" spans="1:10" s="302" customFormat="1" ht="28.35" customHeight="1">
      <c r="A88" s="300"/>
      <c r="B88" s="314" t="s">
        <v>109</v>
      </c>
      <c r="C88" s="121" t="s">
        <v>18</v>
      </c>
      <c r="D88" s="122">
        <v>1</v>
      </c>
      <c r="E88" s="122"/>
      <c r="F88" s="129"/>
      <c r="G88" s="123">
        <f t="shared" si="3"/>
        <v>0</v>
      </c>
    </row>
    <row r="89" spans="1:10" s="302" customFormat="1" ht="28.5" customHeight="1">
      <c r="A89" s="300"/>
      <c r="B89" s="314" t="s">
        <v>110</v>
      </c>
      <c r="C89" s="121" t="s">
        <v>18</v>
      </c>
      <c r="D89" s="122">
        <v>1</v>
      </c>
      <c r="E89" s="122"/>
      <c r="F89" s="129"/>
      <c r="G89" s="123">
        <f t="shared" si="3"/>
        <v>0</v>
      </c>
    </row>
    <row r="90" spans="1:10" s="302" customFormat="1" ht="25.35" customHeight="1">
      <c r="A90" s="300"/>
      <c r="B90" s="314" t="s">
        <v>111</v>
      </c>
      <c r="C90" s="121" t="s">
        <v>18</v>
      </c>
      <c r="D90" s="122">
        <v>1</v>
      </c>
      <c r="E90" s="122"/>
      <c r="F90" s="129"/>
      <c r="G90" s="123">
        <f t="shared" si="3"/>
        <v>0</v>
      </c>
    </row>
    <row r="91" spans="1:10" s="302" customFormat="1" ht="28.5" customHeight="1">
      <c r="A91" s="300"/>
      <c r="B91" s="314" t="s">
        <v>112</v>
      </c>
      <c r="C91" s="121" t="s">
        <v>18</v>
      </c>
      <c r="D91" s="122">
        <v>1</v>
      </c>
      <c r="E91" s="122"/>
      <c r="F91" s="129"/>
      <c r="G91" s="123">
        <f t="shared" si="3"/>
        <v>0</v>
      </c>
    </row>
    <row r="92" spans="1:10" s="302" customFormat="1" ht="17.100000000000001" customHeight="1">
      <c r="A92" s="300"/>
      <c r="B92" s="314"/>
      <c r="C92" s="121"/>
      <c r="D92" s="122"/>
      <c r="E92" s="122"/>
      <c r="F92" s="129"/>
      <c r="G92" s="123"/>
    </row>
    <row r="93" spans="1:10" s="320" customFormat="1" ht="54" customHeight="1">
      <c r="A93" s="293">
        <v>8</v>
      </c>
      <c r="B93" s="306" t="s">
        <v>113</v>
      </c>
      <c r="C93" s="295" t="s">
        <v>70</v>
      </c>
      <c r="D93" s="125">
        <v>1</v>
      </c>
      <c r="E93" s="125"/>
      <c r="F93" s="319"/>
      <c r="G93" s="123">
        <f t="shared" si="3"/>
        <v>0</v>
      </c>
      <c r="H93" s="319"/>
    </row>
    <row r="94" spans="1:10" ht="14.25" customHeight="1">
      <c r="A94" s="120"/>
      <c r="C94" s="289"/>
      <c r="D94" s="290"/>
      <c r="E94" s="128"/>
      <c r="F94" s="128"/>
      <c r="G94" s="123"/>
      <c r="H94" s="2"/>
    </row>
    <row r="95" spans="1:10" s="296" customFormat="1" ht="66" customHeight="1">
      <c r="A95" s="293">
        <v>9</v>
      </c>
      <c r="B95" s="306" t="s">
        <v>114</v>
      </c>
      <c r="C95" s="295" t="s">
        <v>70</v>
      </c>
      <c r="D95" s="298">
        <v>1</v>
      </c>
      <c r="E95" s="125"/>
      <c r="F95" s="126"/>
      <c r="G95" s="123">
        <f t="shared" si="3"/>
        <v>0</v>
      </c>
      <c r="H95" s="126"/>
    </row>
    <row r="96" spans="1:10">
      <c r="A96" s="324"/>
      <c r="B96" s="288"/>
      <c r="C96" s="315"/>
      <c r="D96" s="316"/>
      <c r="E96" s="316"/>
      <c r="F96" s="2"/>
      <c r="G96" s="123" t="str">
        <f t="shared" ref="G96:G98" si="4">IF(E96=0,"",PRODUCT(D96:E96))</f>
        <v/>
      </c>
    </row>
    <row r="97" spans="1:30" s="296" customFormat="1" ht="30" customHeight="1">
      <c r="A97" s="325"/>
      <c r="B97" s="306" t="s">
        <v>115</v>
      </c>
      <c r="C97" s="295"/>
      <c r="D97" s="298"/>
      <c r="E97" s="125"/>
      <c r="F97" s="126"/>
      <c r="G97" s="123" t="str">
        <f t="shared" si="4"/>
        <v/>
      </c>
      <c r="H97" s="126"/>
    </row>
    <row r="98" spans="1:30" s="296" customFormat="1" ht="30" customHeight="1">
      <c r="A98" s="325"/>
      <c r="B98" s="306" t="s">
        <v>116</v>
      </c>
      <c r="C98" s="295"/>
      <c r="D98" s="298"/>
      <c r="E98" s="125"/>
      <c r="F98" s="126"/>
      <c r="G98" s="123" t="str">
        <f t="shared" si="4"/>
        <v/>
      </c>
      <c r="H98" s="126"/>
    </row>
    <row r="99" spans="1:30" s="296" customFormat="1" ht="30" customHeight="1">
      <c r="A99" s="325"/>
      <c r="B99" s="306" t="s">
        <v>117</v>
      </c>
      <c r="C99" s="295"/>
      <c r="D99" s="298"/>
      <c r="E99" s="125"/>
      <c r="F99" s="126"/>
      <c r="G99" s="123" t="str">
        <f t="shared" ref="G99:G105" si="5">IF(E99=0,"",PRODUCT(D99:E99))</f>
        <v/>
      </c>
      <c r="H99" s="126"/>
    </row>
    <row r="100" spans="1:30" s="296" customFormat="1" ht="30" customHeight="1">
      <c r="A100" s="325"/>
      <c r="B100" s="306" t="s">
        <v>118</v>
      </c>
      <c r="C100" s="295"/>
      <c r="D100" s="298"/>
      <c r="E100" s="125"/>
      <c r="F100" s="126"/>
      <c r="G100" s="123" t="str">
        <f t="shared" si="5"/>
        <v/>
      </c>
      <c r="H100" s="126"/>
    </row>
    <row r="101" spans="1:30" s="296" customFormat="1" ht="38.25" customHeight="1">
      <c r="A101" s="325"/>
      <c r="B101" s="306" t="s">
        <v>119</v>
      </c>
      <c r="C101" s="295"/>
      <c r="D101" s="298"/>
      <c r="E101" s="125"/>
      <c r="F101" s="126"/>
      <c r="G101" s="123" t="str">
        <f t="shared" si="5"/>
        <v/>
      </c>
      <c r="H101" s="126"/>
    </row>
    <row r="102" spans="1:30" s="296" customFormat="1" ht="30" customHeight="1">
      <c r="A102" s="325"/>
      <c r="B102" s="306" t="s">
        <v>120</v>
      </c>
      <c r="C102" s="295"/>
      <c r="D102" s="298"/>
      <c r="E102" s="125"/>
      <c r="F102" s="126"/>
      <c r="G102" s="123" t="str">
        <f t="shared" si="5"/>
        <v/>
      </c>
      <c r="H102" s="126"/>
    </row>
    <row r="103" spans="1:30" ht="15" customHeight="1">
      <c r="A103" s="326"/>
      <c r="B103" s="288" t="s">
        <v>121</v>
      </c>
      <c r="C103" s="121"/>
      <c r="D103" s="292"/>
      <c r="E103" s="122"/>
      <c r="F103" s="118"/>
      <c r="G103" s="123" t="str">
        <f t="shared" si="5"/>
        <v/>
      </c>
      <c r="H103" s="2"/>
    </row>
    <row r="104" spans="1:30" ht="27" customHeight="1">
      <c r="A104" s="326"/>
      <c r="B104" s="288" t="s">
        <v>122</v>
      </c>
      <c r="C104" s="121"/>
      <c r="D104" s="292"/>
      <c r="E104" s="122"/>
      <c r="F104" s="118"/>
      <c r="G104" s="123" t="str">
        <f t="shared" si="5"/>
        <v/>
      </c>
      <c r="H104" s="2"/>
    </row>
    <row r="105" spans="1:30" s="320" customFormat="1">
      <c r="A105" s="327"/>
      <c r="B105" s="317"/>
      <c r="C105" s="318"/>
      <c r="D105" s="328"/>
      <c r="E105" s="312"/>
      <c r="F105" s="319"/>
      <c r="G105" s="123" t="str">
        <f t="shared" si="5"/>
        <v/>
      </c>
      <c r="H105" s="319"/>
    </row>
    <row r="106" spans="1:30" ht="16.5" thickBot="1">
      <c r="A106" s="120"/>
      <c r="B106" s="137" t="s">
        <v>123</v>
      </c>
      <c r="C106" s="138"/>
      <c r="D106" s="139"/>
      <c r="E106" s="140"/>
      <c r="F106" s="140"/>
      <c r="G106" s="127">
        <f>SUM(G35:G96)</f>
        <v>0</v>
      </c>
      <c r="H106" s="2"/>
    </row>
    <row r="107" spans="1:30" ht="9.4" customHeight="1" thickTop="1">
      <c r="A107" s="120"/>
      <c r="B107" s="124"/>
      <c r="C107" s="121"/>
      <c r="D107" s="122"/>
      <c r="E107" s="122"/>
      <c r="F107" s="118"/>
      <c r="G107" s="123"/>
    </row>
    <row r="108" spans="1:30" ht="49.35" customHeight="1">
      <c r="A108" s="329"/>
      <c r="B108" s="330" t="s">
        <v>124</v>
      </c>
      <c r="C108" s="331"/>
      <c r="D108" s="332"/>
      <c r="E108" s="333"/>
      <c r="F108" s="334"/>
      <c r="G108" s="334"/>
    </row>
    <row r="109" spans="1:30">
      <c r="A109" s="329"/>
      <c r="B109" s="288"/>
      <c r="C109" s="289"/>
      <c r="D109" s="305"/>
      <c r="E109" s="291"/>
      <c r="F109" s="118"/>
      <c r="G109" s="118"/>
    </row>
    <row r="110" spans="1:30" ht="75">
      <c r="A110" s="120">
        <v>1</v>
      </c>
      <c r="B110" s="335" t="s">
        <v>125</v>
      </c>
      <c r="C110" s="289" t="s">
        <v>126</v>
      </c>
      <c r="D110" s="122">
        <v>25</v>
      </c>
      <c r="E110" s="122"/>
      <c r="F110" s="129"/>
      <c r="G110" s="141">
        <f t="shared" ref="G110:G172" si="6">D110*E110</f>
        <v>0</v>
      </c>
    </row>
    <row r="111" spans="1:30" ht="14.85" customHeight="1">
      <c r="A111" s="120"/>
      <c r="B111" s="335"/>
      <c r="C111" s="289"/>
      <c r="D111" s="122"/>
      <c r="E111" s="122"/>
      <c r="F111" s="129"/>
      <c r="G111" s="141"/>
    </row>
    <row r="112" spans="1:30" s="128" customFormat="1" ht="50.25" customHeight="1">
      <c r="A112" s="336">
        <v>2</v>
      </c>
      <c r="B112" s="337" t="s">
        <v>127</v>
      </c>
      <c r="C112" s="338" t="s">
        <v>76</v>
      </c>
      <c r="D112" s="292">
        <v>20</v>
      </c>
      <c r="E112" s="142"/>
      <c r="F112" s="129"/>
      <c r="G112" s="141">
        <f t="shared" si="6"/>
        <v>0</v>
      </c>
      <c r="H112" s="118"/>
      <c r="I112" s="118"/>
      <c r="J112" s="118"/>
      <c r="K112" s="118"/>
      <c r="L112" s="118"/>
      <c r="M112" s="118"/>
      <c r="N112" s="118"/>
      <c r="O112" s="118"/>
      <c r="P112" s="118"/>
      <c r="Q112" s="118"/>
      <c r="R112" s="118"/>
      <c r="S112" s="118"/>
      <c r="T112" s="118"/>
      <c r="U112" s="118"/>
      <c r="V112" s="118"/>
      <c r="W112" s="118"/>
      <c r="X112" s="118"/>
      <c r="Y112" s="118"/>
      <c r="Z112" s="118"/>
      <c r="AA112" s="118"/>
      <c r="AB112" s="118"/>
      <c r="AC112" s="118"/>
      <c r="AD112" s="118"/>
    </row>
    <row r="113" spans="1:33" s="343" customFormat="1" ht="33.6" customHeight="1">
      <c r="A113" s="339">
        <v>3</v>
      </c>
      <c r="B113" s="337" t="s">
        <v>128</v>
      </c>
      <c r="C113" s="338"/>
      <c r="D113" s="292"/>
      <c r="E113" s="340"/>
      <c r="F113" s="341"/>
      <c r="G113" s="141"/>
      <c r="H113" s="342"/>
      <c r="I113" s="342"/>
      <c r="J113" s="342"/>
      <c r="K113" s="342"/>
      <c r="L113" s="342"/>
      <c r="M113" s="342"/>
      <c r="N113" s="342"/>
      <c r="O113" s="342"/>
      <c r="P113" s="342"/>
      <c r="Q113" s="342"/>
      <c r="R113" s="342"/>
      <c r="S113" s="342"/>
      <c r="T113" s="342"/>
      <c r="U113" s="342"/>
      <c r="V113" s="342"/>
      <c r="W113" s="342"/>
      <c r="X113" s="342"/>
      <c r="Y113" s="342"/>
      <c r="Z113" s="342"/>
      <c r="AA113" s="342"/>
      <c r="AB113" s="342"/>
      <c r="AC113" s="342"/>
      <c r="AD113" s="342"/>
      <c r="AE113" s="342"/>
      <c r="AF113" s="342"/>
      <c r="AG113" s="342"/>
    </row>
    <row r="114" spans="1:33" s="128" customFormat="1" ht="15" customHeight="1">
      <c r="A114" s="344"/>
      <c r="B114" s="345" t="s">
        <v>129</v>
      </c>
      <c r="C114" s="338" t="s">
        <v>18</v>
      </c>
      <c r="D114" s="292">
        <v>5</v>
      </c>
      <c r="E114" s="142"/>
      <c r="F114" s="129"/>
      <c r="G114" s="141">
        <f t="shared" si="6"/>
        <v>0</v>
      </c>
      <c r="H114" s="118"/>
      <c r="I114" s="118"/>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row>
    <row r="115" spans="1:33" s="128" customFormat="1" ht="15" customHeight="1">
      <c r="A115" s="344"/>
      <c r="B115" s="345" t="s">
        <v>130</v>
      </c>
      <c r="C115" s="338" t="s">
        <v>18</v>
      </c>
      <c r="D115" s="292">
        <v>6</v>
      </c>
      <c r="E115" s="142"/>
      <c r="F115" s="129"/>
      <c r="G115" s="141">
        <f t="shared" si="6"/>
        <v>0</v>
      </c>
      <c r="H115" s="118"/>
      <c r="I115" s="118"/>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row>
    <row r="116" spans="1:33">
      <c r="A116" s="120"/>
      <c r="B116" s="124"/>
      <c r="C116" s="121"/>
      <c r="D116" s="122"/>
      <c r="E116" s="122"/>
      <c r="F116" s="118"/>
      <c r="G116" s="141"/>
    </row>
    <row r="117" spans="1:33" ht="45">
      <c r="A117" s="324">
        <v>4</v>
      </c>
      <c r="B117" s="314" t="s">
        <v>131</v>
      </c>
      <c r="C117" s="289" t="s">
        <v>126</v>
      </c>
      <c r="D117" s="122">
        <v>6</v>
      </c>
      <c r="E117" s="122"/>
      <c r="F117" s="129"/>
      <c r="G117" s="141">
        <f t="shared" si="6"/>
        <v>0</v>
      </c>
    </row>
    <row r="118" spans="1:33">
      <c r="A118" s="130"/>
      <c r="B118" s="124"/>
      <c r="C118" s="121"/>
      <c r="D118" s="122"/>
      <c r="E118" s="122"/>
      <c r="F118" s="118"/>
      <c r="G118" s="141"/>
    </row>
    <row r="119" spans="1:33" ht="30">
      <c r="A119" s="324">
        <v>5</v>
      </c>
      <c r="B119" s="124" t="s">
        <v>132</v>
      </c>
      <c r="C119" s="121" t="s">
        <v>76</v>
      </c>
      <c r="D119" s="122">
        <v>100</v>
      </c>
      <c r="E119" s="122"/>
      <c r="F119" s="118"/>
      <c r="G119" s="141">
        <f t="shared" si="6"/>
        <v>0</v>
      </c>
    </row>
    <row r="120" spans="1:33">
      <c r="A120" s="130"/>
      <c r="B120" s="124"/>
      <c r="C120" s="121"/>
      <c r="D120" s="122"/>
      <c r="E120" s="122"/>
      <c r="F120" s="118"/>
      <c r="G120" s="141"/>
    </row>
    <row r="121" spans="1:33" ht="45">
      <c r="A121" s="324">
        <v>6</v>
      </c>
      <c r="B121" s="288" t="s">
        <v>133</v>
      </c>
      <c r="C121" s="121" t="s">
        <v>76</v>
      </c>
      <c r="D121" s="122">
        <v>100</v>
      </c>
      <c r="E121" s="122"/>
      <c r="F121" s="118"/>
      <c r="G121" s="141">
        <f t="shared" si="6"/>
        <v>0</v>
      </c>
    </row>
    <row r="122" spans="1:33">
      <c r="A122" s="130"/>
      <c r="B122" s="132"/>
      <c r="C122" s="121"/>
      <c r="D122" s="122"/>
      <c r="E122" s="122"/>
      <c r="F122" s="118"/>
      <c r="G122" s="141"/>
    </row>
    <row r="123" spans="1:33" ht="45">
      <c r="A123" s="120">
        <v>7</v>
      </c>
      <c r="B123" s="288" t="s">
        <v>134</v>
      </c>
      <c r="C123" s="121" t="s">
        <v>76</v>
      </c>
      <c r="D123" s="122">
        <v>150</v>
      </c>
      <c r="E123" s="122"/>
      <c r="F123" s="118"/>
      <c r="G123" s="141">
        <f t="shared" si="6"/>
        <v>0</v>
      </c>
    </row>
    <row r="124" spans="1:33">
      <c r="A124" s="130"/>
      <c r="B124" s="132"/>
      <c r="C124" s="121"/>
      <c r="D124" s="122"/>
      <c r="E124" s="122"/>
      <c r="F124" s="118"/>
      <c r="G124" s="141"/>
    </row>
    <row r="125" spans="1:33" ht="45">
      <c r="A125" s="120">
        <v>8</v>
      </c>
      <c r="B125" s="288" t="s">
        <v>135</v>
      </c>
      <c r="C125" s="121" t="s">
        <v>76</v>
      </c>
      <c r="D125" s="122">
        <v>80</v>
      </c>
      <c r="E125" s="122"/>
      <c r="F125" s="118"/>
      <c r="G125" s="141">
        <f t="shared" si="6"/>
        <v>0</v>
      </c>
    </row>
    <row r="126" spans="1:33">
      <c r="A126" s="324"/>
      <c r="B126" s="132"/>
      <c r="C126" s="121"/>
      <c r="D126" s="122"/>
      <c r="E126" s="122"/>
      <c r="F126" s="118"/>
      <c r="G126" s="141"/>
    </row>
    <row r="127" spans="1:33" ht="30">
      <c r="A127" s="324">
        <v>9</v>
      </c>
      <c r="B127" s="288" t="s">
        <v>136</v>
      </c>
      <c r="C127" s="121" t="s">
        <v>76</v>
      </c>
      <c r="D127" s="122">
        <v>100</v>
      </c>
      <c r="E127" s="122"/>
      <c r="F127" s="118"/>
      <c r="G127" s="141">
        <f t="shared" si="6"/>
        <v>0</v>
      </c>
    </row>
    <row r="128" spans="1:33">
      <c r="A128" s="324"/>
      <c r="B128" s="132"/>
      <c r="C128" s="121"/>
      <c r="D128" s="122"/>
      <c r="E128" s="122"/>
      <c r="F128" s="118"/>
      <c r="G128" s="141"/>
    </row>
    <row r="129" spans="1:30" s="302" customFormat="1" ht="45">
      <c r="A129" s="346">
        <v>10</v>
      </c>
      <c r="B129" s="335" t="s">
        <v>137</v>
      </c>
      <c r="C129" s="121" t="s">
        <v>18</v>
      </c>
      <c r="D129" s="122">
        <v>14</v>
      </c>
      <c r="E129" s="122"/>
      <c r="F129" s="129"/>
      <c r="G129" s="141">
        <f t="shared" si="6"/>
        <v>0</v>
      </c>
    </row>
    <row r="130" spans="1:30">
      <c r="A130" s="324"/>
      <c r="B130" s="132"/>
      <c r="C130" s="121"/>
      <c r="D130" s="122"/>
      <c r="E130" s="122"/>
      <c r="F130" s="118"/>
      <c r="G130" s="141"/>
    </row>
    <row r="131" spans="1:30" ht="30">
      <c r="A131" s="324">
        <v>11</v>
      </c>
      <c r="B131" s="288" t="s">
        <v>138</v>
      </c>
      <c r="C131" s="121" t="s">
        <v>18</v>
      </c>
      <c r="D131" s="122">
        <v>11</v>
      </c>
      <c r="E131" s="122"/>
      <c r="F131" s="118"/>
      <c r="G131" s="141">
        <f t="shared" si="6"/>
        <v>0</v>
      </c>
    </row>
    <row r="132" spans="1:30" ht="9.4" customHeight="1">
      <c r="A132" s="324"/>
      <c r="B132" s="132"/>
      <c r="C132" s="121"/>
      <c r="D132" s="122"/>
      <c r="E132" s="122"/>
      <c r="F132" s="118"/>
      <c r="G132" s="141"/>
    </row>
    <row r="133" spans="1:30" s="128" customFormat="1" ht="240">
      <c r="A133" s="336">
        <v>12</v>
      </c>
      <c r="B133" s="337" t="s">
        <v>139</v>
      </c>
      <c r="C133" s="347" t="s">
        <v>18</v>
      </c>
      <c r="D133" s="292">
        <v>6</v>
      </c>
      <c r="E133" s="122"/>
      <c r="F133" s="348"/>
      <c r="G133" s="141">
        <f t="shared" si="6"/>
        <v>0</v>
      </c>
      <c r="H133" s="118"/>
      <c r="I133" s="118"/>
      <c r="J133" s="118"/>
      <c r="K133" s="118"/>
      <c r="L133" s="118"/>
      <c r="M133" s="118"/>
      <c r="N133" s="118"/>
      <c r="O133" s="118"/>
      <c r="P133" s="118"/>
      <c r="Q133" s="118"/>
      <c r="R133" s="118"/>
      <c r="S133" s="118"/>
      <c r="T133" s="118"/>
      <c r="U133" s="118"/>
      <c r="V133" s="118"/>
      <c r="W133" s="118"/>
      <c r="X133" s="118"/>
      <c r="Y133" s="118"/>
      <c r="Z133" s="118"/>
      <c r="AA133" s="118"/>
      <c r="AB133" s="118"/>
      <c r="AC133" s="118"/>
      <c r="AD133" s="118"/>
    </row>
    <row r="134" spans="1:30">
      <c r="A134" s="324"/>
      <c r="B134" s="132"/>
      <c r="C134" s="121"/>
      <c r="D134" s="122"/>
      <c r="E134" s="122"/>
      <c r="F134" s="118"/>
      <c r="G134" s="141"/>
    </row>
    <row r="135" spans="1:30" ht="45">
      <c r="A135" s="324">
        <v>13</v>
      </c>
      <c r="B135" s="335" t="s">
        <v>140</v>
      </c>
      <c r="C135" s="121" t="s">
        <v>18</v>
      </c>
      <c r="D135" s="122">
        <v>6</v>
      </c>
      <c r="E135" s="122"/>
      <c r="F135" s="129"/>
      <c r="G135" s="141">
        <f t="shared" si="6"/>
        <v>0</v>
      </c>
    </row>
    <row r="136" spans="1:30">
      <c r="A136" s="324"/>
      <c r="B136" s="132"/>
      <c r="C136" s="121"/>
      <c r="D136" s="122"/>
      <c r="E136" s="122"/>
      <c r="F136" s="118"/>
      <c r="G136" s="141"/>
    </row>
    <row r="137" spans="1:30" s="296" customFormat="1" ht="137.25" customHeight="1">
      <c r="A137" s="349">
        <v>14</v>
      </c>
      <c r="B137" s="350" t="s">
        <v>603</v>
      </c>
      <c r="C137" s="295" t="s">
        <v>18</v>
      </c>
      <c r="D137" s="125">
        <v>12</v>
      </c>
      <c r="E137" s="125"/>
      <c r="F137" s="351"/>
      <c r="G137" s="141">
        <f t="shared" si="6"/>
        <v>0</v>
      </c>
    </row>
    <row r="138" spans="1:30">
      <c r="A138" s="324"/>
      <c r="B138" s="302"/>
      <c r="C138" s="121"/>
      <c r="D138" s="122"/>
      <c r="E138" s="122"/>
      <c r="F138" s="118"/>
      <c r="G138" s="141"/>
    </row>
    <row r="139" spans="1:30" s="296" customFormat="1" ht="83.25" customHeight="1">
      <c r="A139" s="349">
        <v>15</v>
      </c>
      <c r="B139" s="352" t="s">
        <v>604</v>
      </c>
      <c r="C139" s="295" t="s">
        <v>18</v>
      </c>
      <c r="D139" s="125">
        <v>5</v>
      </c>
      <c r="E139" s="122"/>
      <c r="F139" s="351"/>
      <c r="G139" s="141">
        <f t="shared" si="6"/>
        <v>0</v>
      </c>
    </row>
    <row r="140" spans="1:30">
      <c r="A140" s="324"/>
      <c r="B140" s="132"/>
      <c r="C140" s="121"/>
      <c r="D140" s="122"/>
      <c r="E140" s="122"/>
      <c r="F140" s="118"/>
      <c r="G140" s="141"/>
    </row>
    <row r="141" spans="1:30" ht="39.75" customHeight="1">
      <c r="A141" s="324">
        <v>16</v>
      </c>
      <c r="B141" s="335" t="s">
        <v>141</v>
      </c>
      <c r="C141" s="121" t="s">
        <v>18</v>
      </c>
      <c r="D141" s="122">
        <v>2</v>
      </c>
      <c r="E141" s="122"/>
      <c r="F141" s="129"/>
      <c r="G141" s="141">
        <f t="shared" si="6"/>
        <v>0</v>
      </c>
    </row>
    <row r="142" spans="1:30">
      <c r="A142" s="324"/>
      <c r="B142" s="288"/>
      <c r="C142" s="121"/>
      <c r="D142" s="122"/>
      <c r="E142" s="122"/>
      <c r="F142" s="118"/>
      <c r="G142" s="141"/>
    </row>
    <row r="143" spans="1:30" ht="45">
      <c r="A143" s="324">
        <v>17</v>
      </c>
      <c r="B143" s="335" t="s">
        <v>142</v>
      </c>
      <c r="C143" s="121" t="s">
        <v>76</v>
      </c>
      <c r="D143" s="122">
        <v>30</v>
      </c>
      <c r="E143" s="122"/>
      <c r="F143" s="129"/>
      <c r="G143" s="141">
        <f t="shared" si="6"/>
        <v>0</v>
      </c>
    </row>
    <row r="144" spans="1:30">
      <c r="A144" s="324"/>
      <c r="B144" s="132"/>
      <c r="C144" s="121"/>
      <c r="D144" s="122"/>
      <c r="E144" s="122"/>
      <c r="F144" s="118"/>
      <c r="G144" s="141"/>
    </row>
    <row r="145" spans="1:9" ht="75">
      <c r="A145" s="324">
        <v>18</v>
      </c>
      <c r="B145" s="335" t="s">
        <v>143</v>
      </c>
      <c r="C145" s="121" t="s">
        <v>18</v>
      </c>
      <c r="D145" s="122">
        <v>1</v>
      </c>
      <c r="E145" s="122"/>
      <c r="F145" s="129"/>
      <c r="G145" s="141">
        <f t="shared" si="6"/>
        <v>0</v>
      </c>
    </row>
    <row r="146" spans="1:9">
      <c r="A146" s="130"/>
      <c r="B146" s="288"/>
      <c r="C146" s="121"/>
      <c r="D146" s="122"/>
      <c r="E146" s="122"/>
      <c r="F146" s="118"/>
      <c r="G146" s="141"/>
    </row>
    <row r="147" spans="1:9" ht="28.5" customHeight="1">
      <c r="A147" s="120">
        <v>19</v>
      </c>
      <c r="B147" s="649" t="s">
        <v>144</v>
      </c>
      <c r="C147" s="121" t="s">
        <v>18</v>
      </c>
      <c r="D147" s="122">
        <v>1</v>
      </c>
      <c r="E147" s="122"/>
      <c r="F147" s="129"/>
      <c r="G147" s="141">
        <f t="shared" si="6"/>
        <v>0</v>
      </c>
    </row>
    <row r="148" spans="1:9">
      <c r="A148" s="130"/>
      <c r="B148" s="132"/>
      <c r="C148" s="121"/>
      <c r="D148" s="122"/>
      <c r="E148" s="122"/>
      <c r="F148" s="118"/>
      <c r="G148" s="141" t="str">
        <f t="shared" ref="G148" si="7">IF(E148=0,"",PRODUCT(D148:E148))</f>
        <v/>
      </c>
    </row>
    <row r="149" spans="1:9" ht="16.5" thickBot="1">
      <c r="A149" s="130"/>
      <c r="B149" s="143" t="s">
        <v>145</v>
      </c>
      <c r="C149" s="144"/>
      <c r="D149" s="145"/>
      <c r="E149" s="140"/>
      <c r="F149" s="140"/>
      <c r="G149" s="141">
        <f>SUM(G110:G147)</f>
        <v>0</v>
      </c>
    </row>
    <row r="150" spans="1:9" ht="15.75" thickTop="1">
      <c r="A150" s="120"/>
      <c r="B150" s="132"/>
      <c r="C150" s="121"/>
      <c r="D150" s="122"/>
      <c r="E150" s="122"/>
      <c r="F150" s="118"/>
      <c r="G150" s="141" t="str">
        <f>IF(E150=0,"",PRODUCT(D150:E150))</f>
        <v/>
      </c>
      <c r="H150" s="118"/>
    </row>
    <row r="151" spans="1:9" s="128" customFormat="1">
      <c r="A151" s="130"/>
      <c r="B151" s="132"/>
      <c r="C151" s="121"/>
      <c r="D151" s="122"/>
      <c r="E151" s="122"/>
      <c r="F151" s="118"/>
      <c r="G151" s="141" t="str">
        <f>IF(E151=0,"",PRODUCT(D151:E151))</f>
        <v/>
      </c>
    </row>
    <row r="152" spans="1:9" ht="16.5" thickBot="1">
      <c r="A152" s="130"/>
      <c r="B152" s="137" t="s">
        <v>146</v>
      </c>
      <c r="C152" s="138"/>
      <c r="D152" s="139"/>
      <c r="E152" s="140"/>
      <c r="F152" s="140"/>
      <c r="G152" s="141">
        <f>G31+G106+G149</f>
        <v>0</v>
      </c>
      <c r="H152" s="2"/>
    </row>
    <row r="153" spans="1:9" s="128" customFormat="1" ht="14.1" customHeight="1" thickTop="1">
      <c r="A153" s="130"/>
      <c r="B153" s="132"/>
      <c r="C153" s="121"/>
      <c r="D153" s="122"/>
      <c r="E153" s="122"/>
      <c r="F153" s="118"/>
      <c r="G153" s="141" t="str">
        <f t="shared" ref="G153:G163" si="8">IF(E153=0,"",PRODUCT(D153:E153))</f>
        <v/>
      </c>
    </row>
    <row r="154" spans="1:9" s="128" customFormat="1" ht="75">
      <c r="A154" s="353"/>
      <c r="B154" s="284" t="s">
        <v>147</v>
      </c>
      <c r="C154" s="121"/>
      <c r="D154" s="122"/>
      <c r="E154" s="122"/>
      <c r="F154" s="118"/>
      <c r="G154" s="141" t="str">
        <f t="shared" si="8"/>
        <v/>
      </c>
    </row>
    <row r="155" spans="1:9" s="128" customFormat="1">
      <c r="A155" s="130"/>
      <c r="B155" s="132"/>
      <c r="C155" s="121"/>
      <c r="D155" s="122"/>
      <c r="E155" s="122"/>
      <c r="F155" s="118"/>
      <c r="G155" s="141" t="str">
        <f t="shared" si="8"/>
        <v/>
      </c>
    </row>
    <row r="156" spans="1:9" s="128" customFormat="1" ht="30">
      <c r="A156" s="324">
        <v>1</v>
      </c>
      <c r="B156" s="330" t="s">
        <v>148</v>
      </c>
      <c r="C156" s="121"/>
      <c r="D156" s="122"/>
      <c r="E156" s="122"/>
      <c r="F156" s="118"/>
      <c r="G156" s="141" t="str">
        <f t="shared" si="8"/>
        <v/>
      </c>
    </row>
    <row r="157" spans="1:9" s="128" customFormat="1">
      <c r="A157" s="130"/>
      <c r="B157" s="132"/>
      <c r="C157" s="121"/>
      <c r="D157" s="122"/>
      <c r="E157" s="122"/>
      <c r="F157" s="118"/>
      <c r="G157" s="141" t="str">
        <f t="shared" si="8"/>
        <v/>
      </c>
    </row>
    <row r="158" spans="1:9" s="128" customFormat="1" ht="60">
      <c r="A158" s="349">
        <v>2</v>
      </c>
      <c r="B158" s="335" t="s">
        <v>149</v>
      </c>
      <c r="C158" s="121" t="s">
        <v>70</v>
      </c>
      <c r="D158" s="122">
        <v>1</v>
      </c>
      <c r="E158" s="122"/>
      <c r="F158" s="129"/>
      <c r="G158" s="141">
        <f t="shared" si="6"/>
        <v>0</v>
      </c>
      <c r="I158" s="354"/>
    </row>
    <row r="159" spans="1:9" s="128" customFormat="1">
      <c r="A159" s="130"/>
      <c r="B159" s="302"/>
      <c r="C159" s="121"/>
      <c r="D159" s="122"/>
      <c r="E159" s="122"/>
      <c r="F159" s="129"/>
      <c r="G159" s="141"/>
    </row>
    <row r="160" spans="1:9" s="128" customFormat="1" ht="90">
      <c r="A160" s="349">
        <v>3</v>
      </c>
      <c r="B160" s="335" t="s">
        <v>150</v>
      </c>
      <c r="C160" s="121" t="s">
        <v>18</v>
      </c>
      <c r="D160" s="122">
        <v>2</v>
      </c>
      <c r="E160" s="122"/>
      <c r="F160" s="129"/>
      <c r="G160" s="141">
        <f t="shared" si="6"/>
        <v>0</v>
      </c>
    </row>
    <row r="161" spans="1:8" s="128" customFormat="1">
      <c r="A161" s="130"/>
      <c r="B161" s="302"/>
      <c r="C161" s="121"/>
      <c r="D161" s="122"/>
      <c r="E161" s="122"/>
      <c r="F161" s="129"/>
      <c r="G161" s="141"/>
    </row>
    <row r="162" spans="1:8" s="296" customFormat="1" ht="64.5">
      <c r="A162" s="120">
        <v>4</v>
      </c>
      <c r="B162" s="355" t="s">
        <v>151</v>
      </c>
      <c r="C162" s="295" t="s">
        <v>18</v>
      </c>
      <c r="D162" s="125">
        <v>1</v>
      </c>
      <c r="E162" s="125"/>
      <c r="F162" s="351"/>
      <c r="G162" s="141">
        <f t="shared" si="6"/>
        <v>0</v>
      </c>
    </row>
    <row r="163" spans="1:8" s="128" customFormat="1">
      <c r="A163" s="130"/>
      <c r="B163" s="132"/>
      <c r="C163" s="121"/>
      <c r="D163" s="122"/>
      <c r="E163" s="122"/>
      <c r="F163" s="118"/>
      <c r="G163" s="141" t="str">
        <f t="shared" si="8"/>
        <v/>
      </c>
    </row>
    <row r="164" spans="1:8" s="128" customFormat="1" ht="15.2" customHeight="1" thickBot="1">
      <c r="A164" s="120"/>
      <c r="B164" s="143" t="s">
        <v>79</v>
      </c>
      <c r="C164" s="144"/>
      <c r="D164" s="145"/>
      <c r="E164" s="140"/>
      <c r="F164" s="140"/>
      <c r="G164" s="141">
        <f>SUM(G158:G162)</f>
        <v>0</v>
      </c>
    </row>
    <row r="165" spans="1:8" s="128" customFormat="1" ht="15.75" thickTop="1">
      <c r="A165" s="130"/>
      <c r="B165" s="146"/>
      <c r="C165" s="147"/>
      <c r="D165" s="148"/>
      <c r="E165" s="148"/>
      <c r="F165" s="118"/>
      <c r="G165" s="141" t="str">
        <f t="shared" ref="G165:G182" si="9">IF(E165=0,"",PRODUCT(D165:E165))</f>
        <v/>
      </c>
      <c r="H165" s="118"/>
    </row>
    <row r="166" spans="1:8" s="128" customFormat="1" ht="18" customHeight="1">
      <c r="A166" s="349"/>
      <c r="B166" s="330" t="s">
        <v>152</v>
      </c>
      <c r="C166" s="149"/>
      <c r="D166" s="150"/>
      <c r="E166" s="140"/>
      <c r="F166" s="140"/>
      <c r="G166" s="141" t="str">
        <f t="shared" si="9"/>
        <v/>
      </c>
    </row>
    <row r="167" spans="1:8" s="128" customFormat="1" ht="15.75">
      <c r="A167" s="349"/>
      <c r="B167" s="151"/>
      <c r="C167" s="149"/>
      <c r="D167" s="150"/>
      <c r="E167" s="140"/>
      <c r="F167" s="140"/>
      <c r="G167" s="141" t="str">
        <f t="shared" si="9"/>
        <v/>
      </c>
    </row>
    <row r="168" spans="1:8" s="128" customFormat="1" ht="62.25" customHeight="1">
      <c r="A168" s="324">
        <v>1</v>
      </c>
      <c r="B168" s="356" t="s">
        <v>153</v>
      </c>
      <c r="C168" s="280"/>
      <c r="D168" s="357"/>
      <c r="E168" s="153"/>
      <c r="F168" s="153"/>
      <c r="G168" s="141" t="str">
        <f t="shared" si="9"/>
        <v/>
      </c>
    </row>
    <row r="169" spans="1:8" s="128" customFormat="1" ht="15.75">
      <c r="A169" s="130"/>
      <c r="B169" s="358"/>
      <c r="C169" s="149"/>
      <c r="D169" s="357"/>
      <c r="E169" s="153"/>
      <c r="F169" s="153"/>
      <c r="G169" s="141" t="str">
        <f t="shared" si="9"/>
        <v/>
      </c>
    </row>
    <row r="170" spans="1:8" s="128" customFormat="1" ht="15.2" customHeight="1">
      <c r="A170" s="324"/>
      <c r="B170" s="302" t="s">
        <v>154</v>
      </c>
      <c r="C170" s="280" t="s">
        <v>76</v>
      </c>
      <c r="D170" s="357">
        <v>150</v>
      </c>
      <c r="E170" s="125"/>
      <c r="F170" s="153"/>
      <c r="G170" s="141">
        <f t="shared" si="6"/>
        <v>0</v>
      </c>
    </row>
    <row r="171" spans="1:8" s="128" customFormat="1" ht="15.75">
      <c r="A171" s="130"/>
      <c r="B171" s="358"/>
      <c r="C171" s="149"/>
      <c r="D171" s="357"/>
      <c r="E171" s="153"/>
      <c r="F171" s="153"/>
      <c r="G171" s="141"/>
    </row>
    <row r="172" spans="1:8" s="132" customFormat="1" ht="63.75" customHeight="1">
      <c r="A172" s="120">
        <v>2</v>
      </c>
      <c r="B172" s="359" t="s">
        <v>155</v>
      </c>
      <c r="C172" s="360"/>
      <c r="D172" s="361"/>
      <c r="E172" s="362"/>
      <c r="F172" s="362"/>
      <c r="G172" s="141">
        <f t="shared" si="6"/>
        <v>0</v>
      </c>
    </row>
    <row r="173" spans="1:8" s="128" customFormat="1" ht="15.75">
      <c r="A173" s="120"/>
      <c r="B173" s="358"/>
      <c r="C173" s="149"/>
      <c r="D173" s="357"/>
      <c r="E173" s="153"/>
      <c r="F173" s="153"/>
      <c r="G173" s="141"/>
    </row>
    <row r="174" spans="1:8" s="128" customFormat="1" ht="27.75" customHeight="1">
      <c r="A174" s="120"/>
      <c r="B174" s="356" t="s">
        <v>156</v>
      </c>
      <c r="C174" s="289" t="s">
        <v>18</v>
      </c>
      <c r="D174" s="357">
        <v>1</v>
      </c>
      <c r="E174" s="125"/>
      <c r="F174" s="153"/>
      <c r="G174" s="141">
        <f t="shared" ref="G174:G181" si="10">D174*E174</f>
        <v>0</v>
      </c>
    </row>
    <row r="175" spans="1:8" s="128" customFormat="1" ht="27.75" customHeight="1">
      <c r="A175" s="120"/>
      <c r="B175" s="356" t="s">
        <v>157</v>
      </c>
      <c r="C175" s="289" t="s">
        <v>18</v>
      </c>
      <c r="D175" s="357">
        <v>3</v>
      </c>
      <c r="E175" s="125"/>
      <c r="F175" s="153"/>
      <c r="G175" s="141">
        <f t="shared" si="10"/>
        <v>0</v>
      </c>
    </row>
    <row r="176" spans="1:8" s="128" customFormat="1" ht="30">
      <c r="A176" s="120"/>
      <c r="B176" s="356" t="s">
        <v>158</v>
      </c>
      <c r="C176" s="289" t="s">
        <v>18</v>
      </c>
      <c r="D176" s="357">
        <v>3</v>
      </c>
      <c r="E176" s="125"/>
      <c r="F176" s="153"/>
      <c r="G176" s="141">
        <f t="shared" si="10"/>
        <v>0</v>
      </c>
    </row>
    <row r="177" spans="1:9" s="128" customFormat="1" ht="18.75" customHeight="1">
      <c r="A177" s="349"/>
      <c r="B177" s="356" t="s">
        <v>159</v>
      </c>
      <c r="C177" s="289" t="s">
        <v>18</v>
      </c>
      <c r="D177" s="357">
        <v>2</v>
      </c>
      <c r="E177" s="125"/>
      <c r="F177" s="153"/>
      <c r="G177" s="141">
        <f t="shared" si="10"/>
        <v>0</v>
      </c>
    </row>
    <row r="178" spans="1:9" s="128" customFormat="1" ht="15.75">
      <c r="A178" s="349"/>
      <c r="B178" s="356"/>
      <c r="C178" s="289"/>
      <c r="D178" s="357"/>
      <c r="E178" s="125"/>
      <c r="F178" s="153"/>
      <c r="G178" s="141"/>
    </row>
    <row r="179" spans="1:9" s="296" customFormat="1" ht="79.150000000000006" customHeight="1">
      <c r="A179" s="349">
        <v>3</v>
      </c>
      <c r="B179" s="306" t="s">
        <v>160</v>
      </c>
      <c r="C179" s="295" t="s">
        <v>18</v>
      </c>
      <c r="D179" s="125">
        <v>1</v>
      </c>
      <c r="E179" s="125"/>
      <c r="F179" s="126"/>
      <c r="G179" s="141">
        <f t="shared" si="10"/>
        <v>0</v>
      </c>
    </row>
    <row r="180" spans="1:9" s="128" customFormat="1" ht="15.75">
      <c r="A180" s="120"/>
      <c r="B180" s="151"/>
      <c r="C180" s="149"/>
      <c r="D180" s="150"/>
      <c r="E180" s="140"/>
      <c r="F180" s="140"/>
      <c r="G180" s="141" t="str">
        <f t="shared" si="9"/>
        <v/>
      </c>
    </row>
    <row r="181" spans="1:9" s="296" customFormat="1" ht="51.75">
      <c r="A181" s="120">
        <v>4</v>
      </c>
      <c r="B181" s="363" t="s">
        <v>161</v>
      </c>
      <c r="C181" s="364" t="s">
        <v>18</v>
      </c>
      <c r="D181" s="365">
        <v>1</v>
      </c>
      <c r="E181" s="125"/>
      <c r="F181" s="152"/>
      <c r="G181" s="141">
        <f t="shared" si="10"/>
        <v>0</v>
      </c>
    </row>
    <row r="182" spans="1:9" s="128" customFormat="1" ht="15.75">
      <c r="A182" s="130"/>
      <c r="B182" s="366"/>
      <c r="C182" s="149"/>
      <c r="D182" s="367"/>
      <c r="E182" s="140"/>
      <c r="F182" s="140"/>
      <c r="G182" s="141" t="str">
        <f t="shared" si="9"/>
        <v/>
      </c>
    </row>
    <row r="183" spans="1:9" s="128" customFormat="1" ht="15.2" customHeight="1" thickBot="1">
      <c r="A183" s="130"/>
      <c r="B183" s="143" t="s">
        <v>123</v>
      </c>
      <c r="C183" s="144"/>
      <c r="D183" s="145"/>
      <c r="E183" s="140"/>
      <c r="F183" s="140"/>
      <c r="G183" s="141">
        <f>SUM(G167:G181)</f>
        <v>0</v>
      </c>
    </row>
    <row r="184" spans="1:9" s="128" customFormat="1" ht="15.75" thickTop="1">
      <c r="A184" s="130"/>
      <c r="B184" s="132"/>
      <c r="C184" s="121"/>
      <c r="D184" s="122"/>
      <c r="E184" s="122"/>
      <c r="F184" s="118"/>
      <c r="G184" s="141" t="str">
        <f>IF(E184=0,"",PRODUCT(D184:E184))</f>
        <v/>
      </c>
    </row>
    <row r="185" spans="1:9" s="128" customFormat="1" ht="16.5" thickBot="1">
      <c r="A185" s="120"/>
      <c r="B185" s="143" t="s">
        <v>162</v>
      </c>
      <c r="C185" s="144"/>
      <c r="D185" s="145"/>
      <c r="E185" s="140"/>
      <c r="F185" s="140"/>
      <c r="G185" s="141">
        <f>G164+G183</f>
        <v>0</v>
      </c>
    </row>
    <row r="186" spans="1:9" s="128" customFormat="1" ht="15.75" thickTop="1">
      <c r="A186" s="120"/>
      <c r="B186" s="132"/>
      <c r="C186" s="121"/>
      <c r="D186" s="122"/>
      <c r="E186" s="122"/>
      <c r="F186" s="118"/>
      <c r="G186" s="141" t="str">
        <f t="shared" ref="G186:G201" si="11">IF(E186=0,"",PRODUCT(D186:E186))</f>
        <v/>
      </c>
    </row>
    <row r="187" spans="1:9" ht="15.75">
      <c r="A187" s="130"/>
      <c r="B187" s="151"/>
      <c r="C187" s="149"/>
      <c r="D187" s="154"/>
      <c r="E187" s="140"/>
      <c r="F187" s="140"/>
      <c r="G187" s="141" t="str">
        <f t="shared" si="11"/>
        <v/>
      </c>
      <c r="H187" s="118"/>
      <c r="I187" s="128"/>
    </row>
    <row r="188" spans="1:9" ht="60">
      <c r="A188" s="120"/>
      <c r="B188" s="284" t="s">
        <v>163</v>
      </c>
      <c r="C188" s="149"/>
      <c r="D188" s="154"/>
      <c r="E188" s="140"/>
      <c r="F188" s="140"/>
      <c r="G188" s="141" t="str">
        <f t="shared" si="11"/>
        <v/>
      </c>
      <c r="H188" s="118"/>
      <c r="I188" s="128"/>
    </row>
    <row r="189" spans="1:9" s="128" customFormat="1">
      <c r="A189" s="120"/>
      <c r="B189" s="302"/>
      <c r="C189" s="121"/>
      <c r="D189" s="122"/>
      <c r="E189" s="122"/>
      <c r="F189" s="129"/>
      <c r="G189" s="141" t="str">
        <f t="shared" si="11"/>
        <v/>
      </c>
    </row>
    <row r="190" spans="1:9" ht="33" customHeight="1">
      <c r="A190" s="324">
        <v>1</v>
      </c>
      <c r="B190" s="288" t="s">
        <v>164</v>
      </c>
      <c r="C190" s="121" t="s">
        <v>18</v>
      </c>
      <c r="D190" s="292">
        <v>20</v>
      </c>
      <c r="E190" s="122"/>
      <c r="F190" s="118"/>
      <c r="G190" s="141">
        <f t="shared" ref="G190:G196" si="12">D190*E190</f>
        <v>0</v>
      </c>
    </row>
    <row r="191" spans="1:9">
      <c r="A191" s="120"/>
      <c r="B191" s="132"/>
      <c r="C191" s="121"/>
      <c r="D191" s="292"/>
      <c r="E191" s="122"/>
      <c r="F191" s="118"/>
      <c r="G191" s="141"/>
    </row>
    <row r="192" spans="1:9" ht="33" customHeight="1">
      <c r="A192" s="324">
        <v>2</v>
      </c>
      <c r="B192" s="288" t="s">
        <v>165</v>
      </c>
      <c r="C192" s="121" t="s">
        <v>18</v>
      </c>
      <c r="D192" s="292">
        <v>5</v>
      </c>
      <c r="E192" s="122"/>
      <c r="F192" s="118"/>
      <c r="G192" s="141">
        <f t="shared" si="12"/>
        <v>0</v>
      </c>
    </row>
    <row r="193" spans="1:9">
      <c r="A193" s="120"/>
      <c r="B193" s="132"/>
      <c r="C193" s="121"/>
      <c r="D193" s="292"/>
      <c r="E193" s="122"/>
      <c r="F193" s="118"/>
      <c r="G193" s="141"/>
    </row>
    <row r="194" spans="1:9" s="335" customFormat="1" ht="33.75" customHeight="1">
      <c r="A194" s="336">
        <v>3</v>
      </c>
      <c r="B194" s="335" t="s">
        <v>166</v>
      </c>
      <c r="C194" s="121" t="s">
        <v>18</v>
      </c>
      <c r="D194" s="122">
        <v>8</v>
      </c>
      <c r="E194" s="122"/>
      <c r="F194" s="368"/>
      <c r="G194" s="141">
        <f t="shared" si="12"/>
        <v>0</v>
      </c>
    </row>
    <row r="195" spans="1:9" s="128" customFormat="1">
      <c r="A195" s="130"/>
      <c r="B195" s="302"/>
      <c r="C195" s="121"/>
      <c r="D195" s="122"/>
      <c r="E195" s="122"/>
      <c r="F195" s="129"/>
      <c r="G195" s="141"/>
    </row>
    <row r="196" spans="1:9" ht="46.5" customHeight="1">
      <c r="A196" s="324">
        <v>4</v>
      </c>
      <c r="B196" s="288" t="s">
        <v>167</v>
      </c>
      <c r="C196" s="121" t="s">
        <v>18</v>
      </c>
      <c r="D196" s="316">
        <v>1</v>
      </c>
      <c r="E196" s="316"/>
      <c r="F196" s="2"/>
      <c r="G196" s="141">
        <f t="shared" si="12"/>
        <v>0</v>
      </c>
    </row>
    <row r="197" spans="1:9" s="296" customFormat="1" ht="10.35" customHeight="1">
      <c r="A197" s="325"/>
      <c r="B197" s="306"/>
      <c r="C197" s="295"/>
      <c r="D197" s="125"/>
      <c r="E197" s="125"/>
      <c r="F197" s="126"/>
      <c r="G197" s="141" t="str">
        <f t="shared" si="11"/>
        <v/>
      </c>
      <c r="H197" s="126"/>
    </row>
    <row r="198" spans="1:9" s="296" customFormat="1" ht="30" customHeight="1">
      <c r="A198" s="349"/>
      <c r="B198" s="306" t="s">
        <v>168</v>
      </c>
      <c r="C198" s="295"/>
      <c r="D198" s="125"/>
      <c r="E198" s="295"/>
      <c r="F198" s="126"/>
      <c r="G198" s="141" t="str">
        <f t="shared" si="11"/>
        <v/>
      </c>
      <c r="H198" s="126"/>
      <c r="I198" s="369"/>
    </row>
    <row r="199" spans="1:9" s="296" customFormat="1" ht="102">
      <c r="A199" s="349"/>
      <c r="B199" s="306" t="s">
        <v>169</v>
      </c>
      <c r="C199" s="295"/>
      <c r="D199" s="125"/>
      <c r="E199" s="295"/>
      <c r="F199" s="126"/>
      <c r="G199" s="141" t="str">
        <f t="shared" si="11"/>
        <v/>
      </c>
      <c r="H199" s="126"/>
      <c r="I199" s="369"/>
    </row>
    <row r="200" spans="1:9" s="296" customFormat="1" ht="30" customHeight="1">
      <c r="A200" s="349"/>
      <c r="B200" s="306" t="s">
        <v>170</v>
      </c>
      <c r="C200" s="295"/>
      <c r="D200" s="125"/>
      <c r="E200" s="295"/>
      <c r="F200" s="126"/>
      <c r="G200" s="141" t="str">
        <f t="shared" si="11"/>
        <v/>
      </c>
      <c r="H200" s="126"/>
      <c r="I200" s="369"/>
    </row>
    <row r="201" spans="1:9" s="128" customFormat="1">
      <c r="A201" s="120"/>
      <c r="B201" s="335"/>
      <c r="C201" s="121"/>
      <c r="D201" s="122"/>
      <c r="E201" s="122"/>
      <c r="F201" s="129"/>
      <c r="G201" s="141" t="str">
        <f t="shared" si="11"/>
        <v/>
      </c>
    </row>
    <row r="202" spans="1:9" ht="16.5" thickBot="1">
      <c r="A202" s="120"/>
      <c r="B202" s="137" t="s">
        <v>171</v>
      </c>
      <c r="C202" s="138"/>
      <c r="D202" s="139"/>
      <c r="E202" s="140"/>
      <c r="F202" s="140"/>
      <c r="G202" s="127">
        <f>SUM(G190:G200)</f>
        <v>0</v>
      </c>
      <c r="H202" s="118"/>
      <c r="I202" s="128"/>
    </row>
    <row r="203" spans="1:9" ht="16.5" thickTop="1">
      <c r="A203" s="120"/>
      <c r="B203" s="151"/>
      <c r="C203" s="149"/>
      <c r="D203" s="154"/>
      <c r="E203" s="140"/>
      <c r="F203" s="140"/>
      <c r="G203" s="127"/>
      <c r="H203" s="118"/>
      <c r="I203" s="128"/>
    </row>
    <row r="204" spans="1:9">
      <c r="A204" s="130"/>
      <c r="B204" s="132"/>
      <c r="C204" s="121"/>
      <c r="D204" s="292"/>
      <c r="E204" s="122"/>
      <c r="F204" s="118"/>
      <c r="G204" s="123"/>
      <c r="H204" s="118"/>
      <c r="I204" s="128"/>
    </row>
    <row r="205" spans="1:9" ht="66.75" customHeight="1">
      <c r="A205" s="130"/>
      <c r="B205" s="284" t="s">
        <v>172</v>
      </c>
      <c r="C205" s="121"/>
      <c r="D205" s="292"/>
      <c r="E205" s="122"/>
      <c r="F205" s="118"/>
      <c r="G205" s="123"/>
      <c r="H205" s="118"/>
      <c r="I205" s="128"/>
    </row>
    <row r="206" spans="1:9" s="128" customFormat="1" ht="12.75" customHeight="1">
      <c r="A206" s="130"/>
      <c r="B206" s="132"/>
      <c r="C206" s="121"/>
      <c r="D206" s="122"/>
      <c r="E206" s="122"/>
      <c r="F206" s="118"/>
      <c r="G206" s="123"/>
    </row>
    <row r="207" spans="1:9">
      <c r="A207" s="130"/>
      <c r="B207" s="330" t="s">
        <v>173</v>
      </c>
      <c r="C207" s="315"/>
      <c r="D207" s="316"/>
      <c r="E207" s="316"/>
      <c r="F207" s="2"/>
      <c r="G207" s="123" t="str">
        <f>IF(E207=0,"",PRODUCT(D207:E207))</f>
        <v/>
      </c>
    </row>
    <row r="208" spans="1:9">
      <c r="A208" s="130"/>
      <c r="B208" s="132"/>
      <c r="C208" s="315"/>
      <c r="D208" s="316"/>
      <c r="E208" s="316"/>
      <c r="F208" s="2"/>
      <c r="G208" s="123" t="str">
        <f>IF(E208=0,"",PRODUCT(D208:E208))</f>
        <v/>
      </c>
    </row>
    <row r="209" spans="1:9" ht="169.5" customHeight="1">
      <c r="A209" s="120">
        <v>1</v>
      </c>
      <c r="B209" s="288" t="s">
        <v>267</v>
      </c>
      <c r="C209" s="315" t="s">
        <v>18</v>
      </c>
      <c r="D209" s="316">
        <v>1</v>
      </c>
      <c r="E209" s="316"/>
      <c r="F209" s="2"/>
      <c r="G209" s="123">
        <f t="shared" ref="G209" si="13">D209*E209</f>
        <v>0</v>
      </c>
    </row>
    <row r="210" spans="1:9">
      <c r="B210" s="335"/>
      <c r="C210" s="121"/>
      <c r="D210" s="292"/>
      <c r="E210" s="122"/>
      <c r="F210" s="118"/>
      <c r="G210" s="123"/>
      <c r="H210" s="128"/>
      <c r="I210" s="128"/>
    </row>
    <row r="211" spans="1:9" ht="16.5" thickBot="1">
      <c r="A211" s="120"/>
      <c r="B211" s="156" t="s">
        <v>174</v>
      </c>
      <c r="C211" s="138"/>
      <c r="D211" s="139"/>
      <c r="E211" s="140"/>
      <c r="F211" s="140"/>
      <c r="G211" s="157">
        <f>G209</f>
        <v>0</v>
      </c>
      <c r="H211" s="128"/>
      <c r="I211" s="128"/>
    </row>
    <row r="212" spans="1:9" ht="15.75" thickTop="1">
      <c r="B212" s="132"/>
      <c r="C212" s="289"/>
      <c r="D212" s="290"/>
      <c r="E212" s="128"/>
      <c r="F212" s="128"/>
      <c r="G212" s="128"/>
      <c r="H212" s="128"/>
      <c r="I212" s="128"/>
    </row>
    <row r="213" spans="1:9">
      <c r="A213" s="130"/>
      <c r="B213" s="128"/>
      <c r="C213" s="121"/>
      <c r="D213" s="292"/>
      <c r="E213" s="122"/>
      <c r="F213" s="118"/>
      <c r="G213" s="123"/>
      <c r="H213" s="118"/>
      <c r="I213" s="128"/>
    </row>
    <row r="214" spans="1:9">
      <c r="A214" s="130"/>
      <c r="B214" s="132"/>
      <c r="C214" s="289"/>
      <c r="D214" s="290"/>
      <c r="E214" s="128"/>
      <c r="F214" s="128"/>
      <c r="G214" s="128"/>
      <c r="H214" s="128"/>
      <c r="I214" s="128"/>
    </row>
    <row r="215" spans="1:9" s="128" customFormat="1" ht="48" customHeight="1">
      <c r="A215" s="130"/>
      <c r="B215" s="158" t="s">
        <v>175</v>
      </c>
      <c r="C215" s="121"/>
      <c r="D215" s="122"/>
      <c r="E215" s="122"/>
      <c r="F215" s="118"/>
      <c r="G215" s="123"/>
      <c r="H215" s="118"/>
    </row>
    <row r="216" spans="1:9" s="128" customFormat="1">
      <c r="A216" s="130"/>
      <c r="C216" s="121"/>
      <c r="D216" s="122"/>
      <c r="E216" s="122"/>
      <c r="F216" s="118"/>
      <c r="G216" s="123"/>
      <c r="H216" s="118"/>
    </row>
    <row r="217" spans="1:9" s="128" customFormat="1" ht="79.5" customHeight="1" thickBot="1">
      <c r="A217" s="130"/>
      <c r="B217" s="158" t="s">
        <v>176</v>
      </c>
      <c r="C217" s="121"/>
      <c r="D217" s="122"/>
      <c r="E217" s="122"/>
      <c r="F217" s="118"/>
      <c r="G217" s="159">
        <f>G152</f>
        <v>0</v>
      </c>
      <c r="H217" s="118"/>
    </row>
    <row r="218" spans="1:9" s="128" customFormat="1" ht="15.75" thickTop="1">
      <c r="A218" s="130"/>
      <c r="B218" s="158"/>
      <c r="C218" s="121"/>
      <c r="D218" s="122"/>
      <c r="E218" s="122"/>
      <c r="F218" s="118"/>
      <c r="G218" s="123"/>
      <c r="H218" s="118"/>
    </row>
    <row r="219" spans="1:9" s="128" customFormat="1" ht="81" customHeight="1" thickBot="1">
      <c r="A219" s="130"/>
      <c r="B219" s="158" t="s">
        <v>147</v>
      </c>
      <c r="C219" s="121"/>
      <c r="D219" s="122"/>
      <c r="E219" s="122"/>
      <c r="F219" s="118"/>
      <c r="G219" s="160">
        <f>G185</f>
        <v>0</v>
      </c>
    </row>
    <row r="220" spans="1:9" s="128" customFormat="1" ht="15.75" thickTop="1">
      <c r="A220" s="130"/>
      <c r="B220" s="158"/>
      <c r="C220" s="121"/>
      <c r="D220" s="122"/>
      <c r="E220" s="122"/>
      <c r="F220" s="118"/>
      <c r="G220" s="123"/>
    </row>
    <row r="221" spans="1:9" s="128" customFormat="1" ht="66" customHeight="1" thickBot="1">
      <c r="A221" s="130"/>
      <c r="B221" s="158" t="s">
        <v>177</v>
      </c>
      <c r="C221" s="121"/>
      <c r="D221" s="122"/>
      <c r="E221" s="122"/>
      <c r="F221" s="118"/>
      <c r="G221" s="160">
        <f>G202</f>
        <v>0</v>
      </c>
    </row>
    <row r="222" spans="1:9" s="128" customFormat="1" ht="15.75" thickTop="1">
      <c r="A222" s="130"/>
      <c r="B222" s="158"/>
      <c r="C222" s="121"/>
      <c r="D222" s="122"/>
      <c r="E222" s="122"/>
      <c r="F222" s="118"/>
      <c r="G222" s="157"/>
    </row>
    <row r="223" spans="1:9" s="128" customFormat="1" ht="69.75" customHeight="1" thickBot="1">
      <c r="A223" s="130"/>
      <c r="B223" s="158" t="s">
        <v>172</v>
      </c>
      <c r="C223" s="121"/>
      <c r="D223" s="122"/>
      <c r="E223" s="122"/>
      <c r="F223" s="118"/>
      <c r="G223" s="160">
        <f>G209</f>
        <v>0</v>
      </c>
    </row>
    <row r="224" spans="1:9" s="128" customFormat="1" ht="15.75" thickTop="1">
      <c r="A224" s="161"/>
      <c r="C224" s="121"/>
      <c r="D224" s="122"/>
      <c r="E224" s="122"/>
      <c r="F224" s="118"/>
      <c r="G224" s="123"/>
    </row>
    <row r="225" spans="1:9" s="128" customFormat="1" ht="16.5" thickBot="1">
      <c r="A225" s="155"/>
      <c r="B225" s="162" t="s">
        <v>178</v>
      </c>
      <c r="C225" s="144"/>
      <c r="D225" s="145"/>
      <c r="E225" s="140"/>
      <c r="F225" s="140"/>
      <c r="G225" s="159">
        <f>SUM(G217:G223)</f>
        <v>0</v>
      </c>
    </row>
    <row r="226" spans="1:9" s="128" customFormat="1" ht="15.75" thickTop="1">
      <c r="A226" s="155"/>
      <c r="B226" s="132"/>
      <c r="C226" s="289"/>
      <c r="D226" s="370"/>
    </row>
    <row r="227" spans="1:9">
      <c r="B227" s="132"/>
      <c r="C227" s="289"/>
      <c r="D227" s="290"/>
      <c r="E227" s="128"/>
      <c r="F227" s="128"/>
      <c r="G227" s="128"/>
    </row>
    <row r="228" spans="1:9">
      <c r="B228" s="132"/>
      <c r="C228" s="289"/>
      <c r="D228" s="290"/>
      <c r="E228" s="128"/>
      <c r="F228" s="128"/>
      <c r="G228" s="128"/>
    </row>
    <row r="229" spans="1:9">
      <c r="B229" s="132"/>
      <c r="C229" s="289"/>
      <c r="D229" s="290"/>
      <c r="E229" s="128"/>
      <c r="F229" s="128"/>
      <c r="G229" s="128"/>
    </row>
    <row r="230" spans="1:9">
      <c r="B230" s="132"/>
      <c r="C230" s="289"/>
      <c r="D230" s="290"/>
      <c r="E230" s="128"/>
      <c r="F230" s="128"/>
      <c r="G230" s="128"/>
      <c r="H230" s="128"/>
      <c r="I230" s="128"/>
    </row>
    <row r="231" spans="1:9">
      <c r="B231" s="132"/>
      <c r="C231" s="289"/>
      <c r="D231" s="290"/>
      <c r="E231" s="128"/>
      <c r="F231" s="128"/>
      <c r="G231" s="128"/>
      <c r="H231" s="128"/>
      <c r="I231" s="128"/>
    </row>
    <row r="232" spans="1:9">
      <c r="B232" s="132"/>
      <c r="C232" s="289"/>
      <c r="D232" s="290"/>
      <c r="E232" s="128"/>
      <c r="F232" s="128"/>
      <c r="G232" s="128"/>
      <c r="H232" s="128"/>
      <c r="I232" s="128"/>
    </row>
    <row r="233" spans="1:9">
      <c r="B233" s="132"/>
      <c r="C233" s="289"/>
      <c r="D233" s="290"/>
      <c r="E233" s="128"/>
      <c r="F233" s="128"/>
      <c r="G233" s="128"/>
      <c r="H233" s="128"/>
      <c r="I233" s="128"/>
    </row>
    <row r="234" spans="1:9">
      <c r="B234" s="132"/>
      <c r="C234" s="289"/>
      <c r="D234" s="290"/>
      <c r="E234" s="128"/>
      <c r="F234" s="128"/>
      <c r="G234" s="128"/>
      <c r="H234" s="128"/>
      <c r="I234" s="128"/>
    </row>
    <row r="235" spans="1:9">
      <c r="B235" s="132"/>
      <c r="C235" s="289"/>
      <c r="D235" s="290"/>
      <c r="E235" s="128"/>
      <c r="F235" s="128"/>
      <c r="G235" s="128"/>
      <c r="H235" s="128"/>
      <c r="I235" s="128"/>
    </row>
    <row r="236" spans="1:9">
      <c r="A236" s="324"/>
      <c r="B236" s="132"/>
      <c r="C236" s="289"/>
      <c r="D236" s="290"/>
      <c r="E236" s="128"/>
      <c r="F236" s="128"/>
      <c r="G236" s="128"/>
      <c r="H236" s="128"/>
      <c r="I236" s="128"/>
    </row>
    <row r="237" spans="1:9" ht="15.75">
      <c r="A237" s="371"/>
      <c r="B237" s="132"/>
      <c r="C237" s="289"/>
      <c r="D237" s="290"/>
      <c r="E237" s="128"/>
      <c r="F237" s="128"/>
      <c r="G237" s="128"/>
      <c r="H237" s="128"/>
      <c r="I237" s="128"/>
    </row>
    <row r="238" spans="1:9">
      <c r="B238" s="128"/>
      <c r="C238" s="128"/>
      <c r="D238" s="290"/>
      <c r="E238" s="128"/>
      <c r="F238" s="128"/>
      <c r="G238" s="128"/>
      <c r="H238" s="128"/>
      <c r="I238" s="128"/>
    </row>
    <row r="239" spans="1:9" ht="15.75">
      <c r="B239" s="372"/>
      <c r="C239" s="372"/>
      <c r="D239" s="373"/>
      <c r="E239" s="372"/>
      <c r="F239" s="372"/>
      <c r="G239" s="372"/>
      <c r="H239" s="128"/>
      <c r="I239" s="128"/>
    </row>
    <row r="240" spans="1:9">
      <c r="B240" s="132"/>
      <c r="C240" s="289"/>
      <c r="D240" s="290"/>
      <c r="E240" s="128"/>
      <c r="F240" s="128"/>
      <c r="G240" s="128"/>
      <c r="H240" s="128"/>
      <c r="I240" s="128"/>
    </row>
    <row r="241" spans="1:13" s="128" customFormat="1" ht="12.75" customHeight="1">
      <c r="A241" s="155"/>
      <c r="B241" s="132"/>
      <c r="C241" s="289"/>
      <c r="D241" s="290"/>
      <c r="H241" s="118"/>
      <c r="I241" s="118"/>
      <c r="J241" s="118"/>
      <c r="K241" s="118"/>
      <c r="L241" s="118"/>
      <c r="M241" s="118"/>
    </row>
    <row r="242" spans="1:13" s="372" customFormat="1" ht="15" customHeight="1">
      <c r="A242" s="374"/>
      <c r="B242" s="132"/>
      <c r="C242" s="289"/>
      <c r="D242" s="290"/>
      <c r="E242" s="128"/>
      <c r="F242" s="128"/>
      <c r="G242" s="128"/>
      <c r="H242" s="334"/>
      <c r="I242" s="334"/>
      <c r="J242" s="334"/>
      <c r="K242" s="334"/>
      <c r="L242" s="334"/>
      <c r="M242" s="334"/>
    </row>
    <row r="243" spans="1:13" ht="12.75" customHeight="1">
      <c r="B243" s="132"/>
      <c r="C243" s="289"/>
      <c r="D243" s="290"/>
      <c r="E243" s="128"/>
      <c r="F243" s="128"/>
      <c r="G243" s="128"/>
      <c r="H243" s="118"/>
      <c r="I243" s="118"/>
      <c r="J243" s="2"/>
      <c r="K243" s="2"/>
      <c r="L243" s="2"/>
      <c r="M243" s="2"/>
    </row>
    <row r="244" spans="1:13" ht="15.75">
      <c r="B244" s="140"/>
      <c r="C244" s="140"/>
      <c r="D244" s="154"/>
      <c r="E244" s="140"/>
      <c r="F244" s="140"/>
      <c r="G244" s="140"/>
      <c r="H244" s="118"/>
      <c r="I244" s="118"/>
      <c r="J244" s="2"/>
      <c r="K244" s="2"/>
      <c r="L244" s="2"/>
      <c r="M244" s="2"/>
    </row>
    <row r="245" spans="1:13" ht="13.5" customHeight="1">
      <c r="C245" s="289"/>
      <c r="D245" s="290"/>
      <c r="E245" s="128"/>
      <c r="F245" s="128"/>
      <c r="G245" s="128"/>
      <c r="H245" s="118"/>
      <c r="I245" s="118"/>
      <c r="J245" s="2"/>
      <c r="K245" s="2"/>
      <c r="L245" s="2"/>
      <c r="M245" s="2"/>
    </row>
    <row r="246" spans="1:13" ht="12.75" customHeight="1">
      <c r="C246" s="289"/>
      <c r="D246" s="290"/>
      <c r="E246" s="128"/>
      <c r="F246" s="128"/>
      <c r="G246" s="128"/>
      <c r="H246" s="118"/>
      <c r="I246" s="118"/>
      <c r="J246" s="2"/>
      <c r="K246" s="2"/>
      <c r="L246" s="2"/>
      <c r="M246" s="2"/>
    </row>
    <row r="247" spans="1:13" s="140" customFormat="1" ht="15" customHeight="1">
      <c r="A247" s="155"/>
      <c r="B247" s="323"/>
      <c r="C247" s="289"/>
      <c r="D247" s="290"/>
      <c r="E247" s="128"/>
      <c r="F247" s="128"/>
      <c r="G247" s="128"/>
    </row>
    <row r="248" spans="1:13">
      <c r="C248" s="289"/>
      <c r="D248" s="290"/>
      <c r="E248" s="128"/>
      <c r="F248" s="128"/>
      <c r="G248" s="128"/>
    </row>
    <row r="249" spans="1:13">
      <c r="C249" s="289"/>
      <c r="D249" s="290"/>
      <c r="E249" s="128"/>
      <c r="F249" s="128"/>
      <c r="G249" s="128"/>
    </row>
    <row r="250" spans="1:13">
      <c r="C250" s="289"/>
      <c r="D250" s="281"/>
      <c r="E250" s="118"/>
      <c r="F250" s="118"/>
      <c r="G250" s="118"/>
    </row>
    <row r="251" spans="1:13">
      <c r="C251" s="289"/>
      <c r="D251" s="281"/>
      <c r="E251" s="118"/>
      <c r="F251" s="118"/>
      <c r="G251" s="118"/>
    </row>
    <row r="252" spans="1:13">
      <c r="C252" s="289"/>
      <c r="D252" s="290"/>
      <c r="E252" s="128"/>
      <c r="F252" s="128"/>
      <c r="G252" s="128"/>
    </row>
    <row r="253" spans="1:13">
      <c r="C253" s="289"/>
      <c r="D253" s="290"/>
      <c r="E253" s="128"/>
      <c r="F253" s="128"/>
      <c r="G253" s="128"/>
      <c r="H253" s="2"/>
    </row>
    <row r="254" spans="1:13" ht="36" hidden="1" customHeight="1">
      <c r="C254" s="289"/>
      <c r="D254" s="290"/>
      <c r="E254" s="128"/>
      <c r="F254" s="128"/>
      <c r="G254" s="128"/>
      <c r="H254" s="2"/>
      <c r="I254" s="2"/>
      <c r="J254" s="2"/>
      <c r="K254" s="2"/>
      <c r="L254" s="2"/>
      <c r="M254" s="2"/>
    </row>
    <row r="255" spans="1:13">
      <c r="C255" s="289"/>
      <c r="D255" s="290"/>
      <c r="E255" s="128"/>
      <c r="F255" s="128"/>
      <c r="G255" s="128"/>
    </row>
    <row r="256" spans="1:13">
      <c r="C256" s="289"/>
      <c r="D256" s="290"/>
      <c r="E256" s="128"/>
      <c r="F256" s="128"/>
      <c r="G256" s="128"/>
    </row>
    <row r="257" spans="3:7">
      <c r="C257" s="289"/>
      <c r="D257" s="290"/>
      <c r="E257" s="128"/>
      <c r="F257" s="128"/>
      <c r="G257" s="128"/>
    </row>
    <row r="258" spans="3:7">
      <c r="C258" s="289"/>
      <c r="D258" s="290"/>
      <c r="E258" s="128"/>
      <c r="F258" s="128"/>
      <c r="G258" s="128"/>
    </row>
    <row r="259" spans="3:7">
      <c r="C259" s="289"/>
      <c r="D259" s="290"/>
      <c r="E259" s="128"/>
      <c r="F259" s="128"/>
      <c r="G259" s="128"/>
    </row>
    <row r="260" spans="3:7">
      <c r="C260" s="289"/>
      <c r="D260" s="290"/>
      <c r="E260" s="128"/>
      <c r="F260" s="128"/>
      <c r="G260" s="128"/>
    </row>
    <row r="261" spans="3:7">
      <c r="C261" s="289"/>
      <c r="D261" s="290"/>
      <c r="E261" s="128"/>
      <c r="F261" s="128"/>
      <c r="G261" s="128"/>
    </row>
    <row r="262" spans="3:7">
      <c r="C262" s="289"/>
      <c r="D262" s="290"/>
      <c r="E262" s="128"/>
      <c r="F262" s="128"/>
      <c r="G262" s="128"/>
    </row>
    <row r="263" spans="3:7">
      <c r="C263" s="289"/>
      <c r="D263" s="290"/>
      <c r="E263" s="128"/>
      <c r="F263" s="128"/>
      <c r="G263" s="128"/>
    </row>
    <row r="264" spans="3:7">
      <c r="C264" s="289"/>
      <c r="D264" s="290"/>
      <c r="E264" s="128"/>
      <c r="F264" s="128"/>
      <c r="G264" s="128"/>
    </row>
    <row r="265" spans="3:7">
      <c r="C265" s="289"/>
      <c r="D265" s="290"/>
      <c r="E265" s="128"/>
      <c r="F265" s="128"/>
      <c r="G265" s="128"/>
    </row>
    <row r="266" spans="3:7">
      <c r="C266" s="289"/>
      <c r="D266" s="290"/>
      <c r="E266" s="128"/>
      <c r="F266" s="128"/>
      <c r="G266" s="128"/>
    </row>
    <row r="267" spans="3:7">
      <c r="C267" s="289"/>
      <c r="D267" s="290"/>
      <c r="E267" s="128"/>
      <c r="F267" s="128"/>
      <c r="G267" s="128"/>
    </row>
    <row r="268" spans="3:7">
      <c r="C268" s="289"/>
      <c r="D268" s="290"/>
      <c r="E268" s="128"/>
      <c r="F268" s="128"/>
      <c r="G268" s="128"/>
    </row>
    <row r="269" spans="3:7">
      <c r="C269" s="289"/>
      <c r="D269" s="290"/>
      <c r="E269" s="128"/>
      <c r="F269" s="128"/>
      <c r="G269" s="128"/>
    </row>
    <row r="270" spans="3:7">
      <c r="C270" s="289"/>
      <c r="D270" s="290"/>
      <c r="E270" s="128"/>
      <c r="F270" s="128"/>
      <c r="G270" s="128"/>
    </row>
    <row r="271" spans="3:7">
      <c r="C271" s="289"/>
      <c r="D271" s="290"/>
      <c r="E271" s="128"/>
      <c r="F271" s="128"/>
      <c r="G271" s="128"/>
    </row>
    <row r="272" spans="3:7">
      <c r="C272" s="289"/>
      <c r="D272" s="290"/>
      <c r="E272" s="128"/>
      <c r="F272" s="128"/>
      <c r="G272" s="128"/>
    </row>
    <row r="273" spans="3:7">
      <c r="C273" s="289"/>
      <c r="D273" s="290"/>
      <c r="E273" s="128"/>
      <c r="F273" s="128"/>
      <c r="G273" s="128"/>
    </row>
    <row r="274" spans="3:7">
      <c r="C274" s="289"/>
      <c r="D274" s="290"/>
      <c r="E274" s="128"/>
      <c r="F274" s="128"/>
      <c r="G274" s="128"/>
    </row>
    <row r="275" spans="3:7">
      <c r="C275" s="289"/>
      <c r="D275" s="290"/>
      <c r="E275" s="128"/>
      <c r="F275" s="128"/>
      <c r="G275" s="128"/>
    </row>
    <row r="276" spans="3:7">
      <c r="C276" s="289"/>
      <c r="D276" s="290"/>
      <c r="E276" s="128"/>
      <c r="F276" s="128"/>
      <c r="G276" s="128"/>
    </row>
    <row r="277" spans="3:7">
      <c r="C277" s="289"/>
      <c r="D277" s="290"/>
      <c r="E277" s="128"/>
      <c r="F277" s="128"/>
      <c r="G277" s="128"/>
    </row>
    <row r="278" spans="3:7">
      <c r="C278" s="289"/>
      <c r="D278" s="290"/>
      <c r="E278" s="128"/>
      <c r="F278" s="128"/>
      <c r="G278" s="128"/>
    </row>
    <row r="279" spans="3:7">
      <c r="C279" s="289"/>
      <c r="D279" s="290"/>
      <c r="E279" s="128"/>
      <c r="F279" s="128"/>
      <c r="G279" s="128"/>
    </row>
    <row r="280" spans="3:7">
      <c r="C280" s="289"/>
      <c r="D280" s="290"/>
      <c r="E280" s="128"/>
      <c r="F280" s="128"/>
      <c r="G280" s="128"/>
    </row>
    <row r="281" spans="3:7">
      <c r="C281" s="289"/>
      <c r="D281" s="290"/>
      <c r="E281" s="128"/>
      <c r="F281" s="128"/>
      <c r="G281" s="128"/>
    </row>
    <row r="282" spans="3:7">
      <c r="C282" s="289"/>
      <c r="D282" s="290"/>
      <c r="E282" s="128"/>
      <c r="F282" s="128"/>
      <c r="G282" s="128"/>
    </row>
    <row r="283" spans="3:7">
      <c r="C283" s="289"/>
      <c r="D283" s="290"/>
      <c r="E283" s="128"/>
      <c r="F283" s="128"/>
      <c r="G283" s="128"/>
    </row>
    <row r="284" spans="3:7">
      <c r="C284" s="289"/>
      <c r="D284" s="290"/>
      <c r="E284" s="128"/>
      <c r="F284" s="128"/>
      <c r="G284" s="128"/>
    </row>
    <row r="285" spans="3:7">
      <c r="C285" s="289"/>
      <c r="D285" s="290"/>
      <c r="E285" s="128"/>
      <c r="F285" s="128"/>
      <c r="G285" s="128"/>
    </row>
    <row r="286" spans="3:7">
      <c r="C286" s="289"/>
      <c r="D286" s="290"/>
      <c r="E286" s="128"/>
      <c r="F286" s="128"/>
      <c r="G286" s="128"/>
    </row>
    <row r="287" spans="3:7">
      <c r="C287" s="289"/>
      <c r="D287" s="290"/>
      <c r="E287" s="128"/>
      <c r="F287" s="128"/>
      <c r="G287" s="128"/>
    </row>
    <row r="288" spans="3:7">
      <c r="C288" s="289"/>
      <c r="D288" s="290"/>
      <c r="E288" s="128"/>
      <c r="F288" s="128"/>
      <c r="G288" s="128"/>
    </row>
    <row r="289" spans="3:7">
      <c r="C289" s="289"/>
      <c r="D289" s="290"/>
      <c r="E289" s="128"/>
      <c r="F289" s="128"/>
      <c r="G289" s="128"/>
    </row>
    <row r="290" spans="3:7">
      <c r="C290" s="289"/>
      <c r="D290" s="290"/>
      <c r="E290" s="128"/>
      <c r="F290" s="128"/>
      <c r="G290" s="128"/>
    </row>
    <row r="291" spans="3:7">
      <c r="C291" s="289"/>
      <c r="D291" s="290"/>
      <c r="E291" s="128"/>
      <c r="F291" s="128"/>
      <c r="G291" s="128"/>
    </row>
    <row r="292" spans="3:7">
      <c r="C292" s="289"/>
      <c r="D292" s="290"/>
      <c r="E292" s="128"/>
      <c r="F292" s="128"/>
      <c r="G292" s="128"/>
    </row>
    <row r="293" spans="3:7">
      <c r="C293" s="289"/>
      <c r="D293" s="290"/>
      <c r="E293" s="128"/>
      <c r="F293" s="128"/>
      <c r="G293" s="128"/>
    </row>
    <row r="294" spans="3:7">
      <c r="C294" s="289"/>
      <c r="D294" s="290"/>
      <c r="E294" s="128"/>
      <c r="F294" s="128"/>
      <c r="G294" s="128"/>
    </row>
    <row r="295" spans="3:7">
      <c r="C295" s="289"/>
      <c r="D295" s="290"/>
      <c r="E295" s="128"/>
      <c r="F295" s="128"/>
      <c r="G295" s="128"/>
    </row>
    <row r="296" spans="3:7">
      <c r="C296" s="289"/>
      <c r="D296" s="290"/>
      <c r="E296" s="128"/>
      <c r="F296" s="128"/>
      <c r="G296" s="128"/>
    </row>
    <row r="297" spans="3:7">
      <c r="C297" s="289"/>
      <c r="D297" s="290"/>
      <c r="E297" s="128"/>
      <c r="F297" s="128"/>
      <c r="G297" s="128"/>
    </row>
    <row r="298" spans="3:7">
      <c r="C298" s="289"/>
      <c r="D298" s="290"/>
      <c r="E298" s="128"/>
      <c r="F298" s="128"/>
      <c r="G298" s="128"/>
    </row>
    <row r="299" spans="3:7">
      <c r="C299" s="289"/>
      <c r="D299" s="290"/>
      <c r="E299" s="128"/>
      <c r="F299" s="128"/>
      <c r="G299" s="128"/>
    </row>
    <row r="300" spans="3:7">
      <c r="C300" s="289"/>
      <c r="D300" s="290"/>
      <c r="E300" s="128"/>
      <c r="F300" s="128"/>
      <c r="G300" s="128"/>
    </row>
    <row r="301" spans="3:7">
      <c r="C301" s="289"/>
      <c r="D301" s="290"/>
      <c r="E301" s="128"/>
      <c r="F301" s="128"/>
      <c r="G301" s="128"/>
    </row>
    <row r="302" spans="3:7">
      <c r="C302" s="289"/>
      <c r="D302" s="290"/>
      <c r="E302" s="128"/>
      <c r="F302" s="128"/>
      <c r="G302" s="128"/>
    </row>
    <row r="303" spans="3:7">
      <c r="C303" s="289"/>
      <c r="D303" s="290"/>
      <c r="E303" s="128"/>
      <c r="F303" s="128"/>
      <c r="G303" s="128"/>
    </row>
    <row r="304" spans="3:7">
      <c r="C304" s="289"/>
      <c r="D304" s="290"/>
      <c r="E304" s="128"/>
      <c r="F304" s="128"/>
      <c r="G304" s="128"/>
    </row>
    <row r="305" spans="3:7">
      <c r="C305" s="289"/>
      <c r="D305" s="290"/>
      <c r="E305" s="128"/>
      <c r="F305" s="128"/>
      <c r="G305" s="128"/>
    </row>
    <row r="306" spans="3:7">
      <c r="C306" s="289"/>
      <c r="D306" s="290"/>
      <c r="E306" s="128"/>
      <c r="F306" s="128"/>
      <c r="G306" s="128"/>
    </row>
    <row r="307" spans="3:7">
      <c r="C307" s="289"/>
      <c r="D307" s="290"/>
      <c r="E307" s="128"/>
      <c r="F307" s="128"/>
      <c r="G307" s="128"/>
    </row>
    <row r="308" spans="3:7">
      <c r="C308" s="289"/>
      <c r="D308" s="290"/>
      <c r="E308" s="128"/>
      <c r="F308" s="128"/>
      <c r="G308" s="128"/>
    </row>
    <row r="309" spans="3:7">
      <c r="C309" s="289"/>
      <c r="D309" s="290"/>
      <c r="E309" s="128"/>
      <c r="F309" s="128"/>
      <c r="G309" s="128"/>
    </row>
    <row r="310" spans="3:7">
      <c r="C310" s="289"/>
      <c r="D310" s="290"/>
      <c r="E310" s="128"/>
      <c r="F310" s="128"/>
      <c r="G310" s="128"/>
    </row>
    <row r="311" spans="3:7">
      <c r="C311" s="289"/>
      <c r="D311" s="290"/>
      <c r="E311" s="128"/>
      <c r="F311" s="128"/>
      <c r="G311" s="128"/>
    </row>
    <row r="312" spans="3:7">
      <c r="C312" s="289"/>
      <c r="D312" s="290"/>
      <c r="E312" s="128"/>
      <c r="F312" s="128"/>
      <c r="G312" s="128"/>
    </row>
    <row r="313" spans="3:7">
      <c r="C313" s="289"/>
      <c r="D313" s="290"/>
      <c r="E313" s="128"/>
      <c r="F313" s="128"/>
      <c r="G313" s="128"/>
    </row>
    <row r="314" spans="3:7">
      <c r="C314" s="289"/>
      <c r="D314" s="290"/>
      <c r="E314" s="128"/>
      <c r="F314" s="128"/>
      <c r="G314" s="128"/>
    </row>
    <row r="315" spans="3:7">
      <c r="C315" s="289"/>
      <c r="D315" s="290"/>
      <c r="E315" s="128"/>
      <c r="F315" s="128"/>
      <c r="G315" s="128"/>
    </row>
    <row r="316" spans="3:7">
      <c r="C316" s="289"/>
      <c r="D316" s="290"/>
      <c r="E316" s="128"/>
      <c r="F316" s="128"/>
      <c r="G316" s="128"/>
    </row>
    <row r="317" spans="3:7">
      <c r="C317" s="289"/>
      <c r="D317" s="290"/>
      <c r="E317" s="128"/>
      <c r="F317" s="128"/>
      <c r="G317" s="128"/>
    </row>
    <row r="318" spans="3:7">
      <c r="C318" s="289"/>
      <c r="D318" s="290"/>
      <c r="E318" s="128"/>
      <c r="F318" s="128"/>
      <c r="G318" s="128"/>
    </row>
    <row r="319" spans="3:7">
      <c r="C319" s="289"/>
      <c r="D319" s="290"/>
      <c r="E319" s="128"/>
      <c r="F319" s="128"/>
      <c r="G319" s="128"/>
    </row>
    <row r="320" spans="3:7">
      <c r="C320" s="289"/>
      <c r="D320" s="290"/>
      <c r="E320" s="128"/>
      <c r="F320" s="128"/>
      <c r="G320" s="128"/>
    </row>
    <row r="321" spans="3:7">
      <c r="C321" s="289"/>
      <c r="D321" s="290"/>
      <c r="E321" s="128"/>
      <c r="F321" s="128"/>
      <c r="G321" s="128"/>
    </row>
    <row r="322" spans="3:7">
      <c r="C322" s="289"/>
      <c r="D322" s="290"/>
      <c r="E322" s="128"/>
      <c r="F322" s="128"/>
      <c r="G322" s="128"/>
    </row>
    <row r="323" spans="3:7">
      <c r="C323" s="289"/>
      <c r="D323" s="290"/>
      <c r="E323" s="128"/>
      <c r="F323" s="128"/>
      <c r="G323" s="128"/>
    </row>
    <row r="324" spans="3:7">
      <c r="C324" s="289"/>
      <c r="D324" s="290"/>
      <c r="E324" s="128"/>
      <c r="F324" s="128"/>
      <c r="G324" s="128"/>
    </row>
    <row r="325" spans="3:7">
      <c r="C325" s="289"/>
      <c r="D325" s="290"/>
      <c r="E325" s="128"/>
      <c r="F325" s="128"/>
      <c r="G325" s="128"/>
    </row>
    <row r="326" spans="3:7">
      <c r="C326" s="289"/>
      <c r="D326" s="290"/>
      <c r="E326" s="128"/>
      <c r="F326" s="128"/>
      <c r="G326" s="128"/>
    </row>
    <row r="327" spans="3:7">
      <c r="C327" s="289"/>
      <c r="D327" s="290"/>
      <c r="E327" s="128"/>
      <c r="F327" s="128"/>
      <c r="G327" s="128"/>
    </row>
    <row r="328" spans="3:7">
      <c r="C328" s="289"/>
      <c r="D328" s="290"/>
      <c r="E328" s="128"/>
      <c r="F328" s="128"/>
      <c r="G328" s="128"/>
    </row>
    <row r="329" spans="3:7">
      <c r="C329" s="289"/>
      <c r="D329" s="290"/>
      <c r="E329" s="128"/>
      <c r="F329" s="128"/>
      <c r="G329" s="128"/>
    </row>
    <row r="330" spans="3:7">
      <c r="C330" s="289"/>
      <c r="D330" s="290"/>
      <c r="E330" s="128"/>
      <c r="F330" s="128"/>
      <c r="G330" s="128"/>
    </row>
    <row r="331" spans="3:7">
      <c r="C331" s="289"/>
      <c r="D331" s="290"/>
      <c r="E331" s="128"/>
      <c r="F331" s="128"/>
      <c r="G331" s="128"/>
    </row>
    <row r="332" spans="3:7">
      <c r="C332" s="289"/>
      <c r="D332" s="290"/>
      <c r="E332" s="128"/>
      <c r="F332" s="128"/>
      <c r="G332" s="128"/>
    </row>
    <row r="333" spans="3:7">
      <c r="C333" s="289"/>
      <c r="D333" s="290"/>
      <c r="E333" s="128"/>
      <c r="F333" s="128"/>
      <c r="G333" s="128"/>
    </row>
    <row r="334" spans="3:7">
      <c r="C334" s="289"/>
      <c r="D334" s="290"/>
      <c r="E334" s="128"/>
      <c r="F334" s="128"/>
      <c r="G334" s="128"/>
    </row>
    <row r="335" spans="3:7">
      <c r="C335" s="289"/>
      <c r="D335" s="290"/>
      <c r="E335" s="128"/>
      <c r="F335" s="128"/>
      <c r="G335" s="128"/>
    </row>
    <row r="336" spans="3:7">
      <c r="C336" s="289"/>
      <c r="D336" s="290"/>
      <c r="E336" s="128"/>
      <c r="F336" s="128"/>
      <c r="G336" s="128"/>
    </row>
    <row r="337" spans="3:7">
      <c r="C337" s="289"/>
      <c r="D337" s="290"/>
      <c r="E337" s="128"/>
      <c r="F337" s="128"/>
      <c r="G337" s="128"/>
    </row>
    <row r="338" spans="3:7">
      <c r="C338" s="289"/>
      <c r="D338" s="290"/>
      <c r="E338" s="128"/>
      <c r="F338" s="128"/>
      <c r="G338" s="128"/>
    </row>
    <row r="339" spans="3:7">
      <c r="C339" s="289"/>
      <c r="D339" s="290"/>
      <c r="E339" s="128"/>
      <c r="F339" s="128"/>
      <c r="G339" s="128"/>
    </row>
    <row r="340" spans="3:7">
      <c r="C340" s="289"/>
      <c r="D340" s="290"/>
      <c r="E340" s="128"/>
      <c r="F340" s="128"/>
      <c r="G340" s="128"/>
    </row>
    <row r="341" spans="3:7">
      <c r="C341" s="289"/>
      <c r="D341" s="290"/>
      <c r="E341" s="128"/>
      <c r="F341" s="128"/>
      <c r="G341" s="128"/>
    </row>
    <row r="342" spans="3:7">
      <c r="C342" s="289"/>
      <c r="D342" s="290"/>
      <c r="E342" s="128"/>
      <c r="F342" s="128"/>
      <c r="G342" s="128"/>
    </row>
    <row r="343" spans="3:7">
      <c r="C343" s="289"/>
      <c r="D343" s="290"/>
      <c r="E343" s="128"/>
      <c r="F343" s="128"/>
      <c r="G343" s="128"/>
    </row>
    <row r="344" spans="3:7">
      <c r="C344" s="289"/>
      <c r="D344" s="290"/>
      <c r="E344" s="128"/>
      <c r="F344" s="128"/>
      <c r="G344" s="128"/>
    </row>
    <row r="345" spans="3:7">
      <c r="C345" s="289"/>
      <c r="D345" s="290"/>
      <c r="E345" s="128"/>
      <c r="F345" s="128"/>
      <c r="G345" s="128"/>
    </row>
    <row r="346" spans="3:7">
      <c r="C346" s="289"/>
      <c r="D346" s="290"/>
      <c r="E346" s="128"/>
      <c r="F346" s="128"/>
      <c r="G346" s="128"/>
    </row>
    <row r="347" spans="3:7">
      <c r="C347" s="289"/>
      <c r="D347" s="290"/>
      <c r="E347" s="128"/>
      <c r="F347" s="128"/>
      <c r="G347" s="128"/>
    </row>
    <row r="348" spans="3:7">
      <c r="C348" s="289"/>
      <c r="D348" s="290"/>
      <c r="E348" s="128"/>
      <c r="F348" s="128"/>
      <c r="G348" s="128"/>
    </row>
    <row r="349" spans="3:7">
      <c r="C349" s="289"/>
      <c r="D349" s="290"/>
      <c r="E349" s="128"/>
      <c r="F349" s="128"/>
      <c r="G349" s="128"/>
    </row>
  </sheetData>
  <phoneticPr fontId="0" type="noConversion"/>
  <pageMargins left="0.7" right="0.7" top="0.75" bottom="0.75" header="0.3" footer="0.3"/>
  <pageSetup paperSize="9" orientation="portrait" r:id="rId1"/>
  <headerFooter>
    <oddHeader xml:space="preserve">&amp;L&amp;"Arial,Regular"&amp;12 1992                                              
&amp;C&amp;"Arial,Regular"&amp;12                       "INEL" - ĐAKOVO              &amp;R&amp;"Arial,Regular"&amp;12                                                                       2016   </oddHeader>
    <oddFooter>&amp;C&amp;P+15/35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6"/>
  <sheetViews>
    <sheetView view="pageBreakPreview" topLeftCell="A358" zoomScaleNormal="100" zoomScaleSheetLayoutView="100" workbookViewId="0">
      <selection activeCell="B320" sqref="B320"/>
    </sheetView>
  </sheetViews>
  <sheetFormatPr defaultRowHeight="15"/>
  <cols>
    <col min="1" max="1" width="6" style="392" customWidth="1"/>
    <col min="2" max="2" width="42.28515625" style="392" customWidth="1"/>
    <col min="3" max="3" width="9.7109375" style="392" customWidth="1"/>
    <col min="4" max="4" width="7.85546875" style="392" customWidth="1"/>
    <col min="5" max="5" width="10.7109375" style="392" bestFit="1" customWidth="1"/>
    <col min="6" max="6" width="9.28515625" style="392" bestFit="1" customWidth="1"/>
    <col min="7" max="7" width="11" style="386" customWidth="1"/>
    <col min="8" max="8" width="9.140625" style="386" customWidth="1"/>
    <col min="250" max="250" width="6" customWidth="1"/>
    <col min="251" max="251" width="42.28515625" customWidth="1"/>
    <col min="252" max="252" width="9.7109375" customWidth="1"/>
    <col min="253" max="253" width="7.85546875" customWidth="1"/>
    <col min="254" max="254" width="12" customWidth="1"/>
    <col min="255" max="255" width="14.28515625" customWidth="1"/>
    <col min="256" max="257" width="9.140625" customWidth="1"/>
    <col min="258" max="259" width="11.5703125" customWidth="1"/>
    <col min="260" max="260" width="14.140625" customWidth="1"/>
    <col min="261" max="262" width="9.140625" customWidth="1"/>
    <col min="263" max="263" width="11" customWidth="1"/>
    <col min="264" max="264" width="9.140625" customWidth="1"/>
    <col min="506" max="506" width="6" customWidth="1"/>
    <col min="507" max="507" width="42.28515625" customWidth="1"/>
    <col min="508" max="508" width="9.7109375" customWidth="1"/>
    <col min="509" max="509" width="7.85546875" customWidth="1"/>
    <col min="510" max="510" width="12" customWidth="1"/>
    <col min="511" max="511" width="14.28515625" customWidth="1"/>
    <col min="512" max="513" width="9.140625" customWidth="1"/>
    <col min="514" max="515" width="11.5703125" customWidth="1"/>
    <col min="516" max="516" width="14.140625" customWidth="1"/>
    <col min="517" max="518" width="9.140625" customWidth="1"/>
    <col min="519" max="519" width="11" customWidth="1"/>
    <col min="520" max="520" width="9.140625" customWidth="1"/>
    <col min="762" max="762" width="6" customWidth="1"/>
    <col min="763" max="763" width="42.28515625" customWidth="1"/>
    <col min="764" max="764" width="9.7109375" customWidth="1"/>
    <col min="765" max="765" width="7.85546875" customWidth="1"/>
    <col min="766" max="766" width="12" customWidth="1"/>
    <col min="767" max="767" width="14.28515625" customWidth="1"/>
    <col min="768" max="769" width="9.140625" customWidth="1"/>
    <col min="770" max="771" width="11.5703125" customWidth="1"/>
    <col min="772" max="772" width="14.140625" customWidth="1"/>
    <col min="773" max="774" width="9.140625" customWidth="1"/>
    <col min="775" max="775" width="11" customWidth="1"/>
    <col min="776" max="776" width="9.140625" customWidth="1"/>
    <col min="1018" max="1018" width="6" customWidth="1"/>
    <col min="1019" max="1019" width="42.28515625" customWidth="1"/>
    <col min="1020" max="1020" width="9.7109375" customWidth="1"/>
    <col min="1021" max="1021" width="7.85546875" customWidth="1"/>
    <col min="1022" max="1022" width="12" customWidth="1"/>
    <col min="1023" max="1023" width="14.28515625" customWidth="1"/>
    <col min="1024" max="1025" width="9.140625" customWidth="1"/>
    <col min="1026" max="1027" width="11.5703125" customWidth="1"/>
    <col min="1028" max="1028" width="14.140625" customWidth="1"/>
    <col min="1029" max="1030" width="9.140625" customWidth="1"/>
    <col min="1031" max="1031" width="11" customWidth="1"/>
    <col min="1032" max="1032" width="9.140625" customWidth="1"/>
    <col min="1274" max="1274" width="6" customWidth="1"/>
    <col min="1275" max="1275" width="42.28515625" customWidth="1"/>
    <col min="1276" max="1276" width="9.7109375" customWidth="1"/>
    <col min="1277" max="1277" width="7.85546875" customWidth="1"/>
    <col min="1278" max="1278" width="12" customWidth="1"/>
    <col min="1279" max="1279" width="14.28515625" customWidth="1"/>
    <col min="1280" max="1281" width="9.140625" customWidth="1"/>
    <col min="1282" max="1283" width="11.5703125" customWidth="1"/>
    <col min="1284" max="1284" width="14.140625" customWidth="1"/>
    <col min="1285" max="1286" width="9.140625" customWidth="1"/>
    <col min="1287" max="1287" width="11" customWidth="1"/>
    <col min="1288" max="1288" width="9.140625" customWidth="1"/>
    <col min="1530" max="1530" width="6" customWidth="1"/>
    <col min="1531" max="1531" width="42.28515625" customWidth="1"/>
    <col min="1532" max="1532" width="9.7109375" customWidth="1"/>
    <col min="1533" max="1533" width="7.85546875" customWidth="1"/>
    <col min="1534" max="1534" width="12" customWidth="1"/>
    <col min="1535" max="1535" width="14.28515625" customWidth="1"/>
    <col min="1536" max="1537" width="9.140625" customWidth="1"/>
    <col min="1538" max="1539" width="11.5703125" customWidth="1"/>
    <col min="1540" max="1540" width="14.140625" customWidth="1"/>
    <col min="1541" max="1542" width="9.140625" customWidth="1"/>
    <col min="1543" max="1543" width="11" customWidth="1"/>
    <col min="1544" max="1544" width="9.140625" customWidth="1"/>
    <col min="1786" max="1786" width="6" customWidth="1"/>
    <col min="1787" max="1787" width="42.28515625" customWidth="1"/>
    <col min="1788" max="1788" width="9.7109375" customWidth="1"/>
    <col min="1789" max="1789" width="7.85546875" customWidth="1"/>
    <col min="1790" max="1790" width="12" customWidth="1"/>
    <col min="1791" max="1791" width="14.28515625" customWidth="1"/>
    <col min="1792" max="1793" width="9.140625" customWidth="1"/>
    <col min="1794" max="1795" width="11.5703125" customWidth="1"/>
    <col min="1796" max="1796" width="14.140625" customWidth="1"/>
    <col min="1797" max="1798" width="9.140625" customWidth="1"/>
    <col min="1799" max="1799" width="11" customWidth="1"/>
    <col min="1800" max="1800" width="9.140625" customWidth="1"/>
    <col min="2042" max="2042" width="6" customWidth="1"/>
    <col min="2043" max="2043" width="42.28515625" customWidth="1"/>
    <col min="2044" max="2044" width="9.7109375" customWidth="1"/>
    <col min="2045" max="2045" width="7.85546875" customWidth="1"/>
    <col min="2046" max="2046" width="12" customWidth="1"/>
    <col min="2047" max="2047" width="14.28515625" customWidth="1"/>
    <col min="2048" max="2049" width="9.140625" customWidth="1"/>
    <col min="2050" max="2051" width="11.5703125" customWidth="1"/>
    <col min="2052" max="2052" width="14.140625" customWidth="1"/>
    <col min="2053" max="2054" width="9.140625" customWidth="1"/>
    <col min="2055" max="2055" width="11" customWidth="1"/>
    <col min="2056" max="2056" width="9.140625" customWidth="1"/>
    <col min="2298" max="2298" width="6" customWidth="1"/>
    <col min="2299" max="2299" width="42.28515625" customWidth="1"/>
    <col min="2300" max="2300" width="9.7109375" customWidth="1"/>
    <col min="2301" max="2301" width="7.85546875" customWidth="1"/>
    <col min="2302" max="2302" width="12" customWidth="1"/>
    <col min="2303" max="2303" width="14.28515625" customWidth="1"/>
    <col min="2304" max="2305" width="9.140625" customWidth="1"/>
    <col min="2306" max="2307" width="11.5703125" customWidth="1"/>
    <col min="2308" max="2308" width="14.140625" customWidth="1"/>
    <col min="2309" max="2310" width="9.140625" customWidth="1"/>
    <col min="2311" max="2311" width="11" customWidth="1"/>
    <col min="2312" max="2312" width="9.140625" customWidth="1"/>
    <col min="2554" max="2554" width="6" customWidth="1"/>
    <col min="2555" max="2555" width="42.28515625" customWidth="1"/>
    <col min="2556" max="2556" width="9.7109375" customWidth="1"/>
    <col min="2557" max="2557" width="7.85546875" customWidth="1"/>
    <col min="2558" max="2558" width="12" customWidth="1"/>
    <col min="2559" max="2559" width="14.28515625" customWidth="1"/>
    <col min="2560" max="2561" width="9.140625" customWidth="1"/>
    <col min="2562" max="2563" width="11.5703125" customWidth="1"/>
    <col min="2564" max="2564" width="14.140625" customWidth="1"/>
    <col min="2565" max="2566" width="9.140625" customWidth="1"/>
    <col min="2567" max="2567" width="11" customWidth="1"/>
    <col min="2568" max="2568" width="9.140625" customWidth="1"/>
    <col min="2810" max="2810" width="6" customWidth="1"/>
    <col min="2811" max="2811" width="42.28515625" customWidth="1"/>
    <col min="2812" max="2812" width="9.7109375" customWidth="1"/>
    <col min="2813" max="2813" width="7.85546875" customWidth="1"/>
    <col min="2814" max="2814" width="12" customWidth="1"/>
    <col min="2815" max="2815" width="14.28515625" customWidth="1"/>
    <col min="2816" max="2817" width="9.140625" customWidth="1"/>
    <col min="2818" max="2819" width="11.5703125" customWidth="1"/>
    <col min="2820" max="2820" width="14.140625" customWidth="1"/>
    <col min="2821" max="2822" width="9.140625" customWidth="1"/>
    <col min="2823" max="2823" width="11" customWidth="1"/>
    <col min="2824" max="2824" width="9.140625" customWidth="1"/>
    <col min="3066" max="3066" width="6" customWidth="1"/>
    <col min="3067" max="3067" width="42.28515625" customWidth="1"/>
    <col min="3068" max="3068" width="9.7109375" customWidth="1"/>
    <col min="3069" max="3069" width="7.85546875" customWidth="1"/>
    <col min="3070" max="3070" width="12" customWidth="1"/>
    <col min="3071" max="3071" width="14.28515625" customWidth="1"/>
    <col min="3072" max="3073" width="9.140625" customWidth="1"/>
    <col min="3074" max="3075" width="11.5703125" customWidth="1"/>
    <col min="3076" max="3076" width="14.140625" customWidth="1"/>
    <col min="3077" max="3078" width="9.140625" customWidth="1"/>
    <col min="3079" max="3079" width="11" customWidth="1"/>
    <col min="3080" max="3080" width="9.140625" customWidth="1"/>
    <col min="3322" max="3322" width="6" customWidth="1"/>
    <col min="3323" max="3323" width="42.28515625" customWidth="1"/>
    <col min="3324" max="3324" width="9.7109375" customWidth="1"/>
    <col min="3325" max="3325" width="7.85546875" customWidth="1"/>
    <col min="3326" max="3326" width="12" customWidth="1"/>
    <col min="3327" max="3327" width="14.28515625" customWidth="1"/>
    <col min="3328" max="3329" width="9.140625" customWidth="1"/>
    <col min="3330" max="3331" width="11.5703125" customWidth="1"/>
    <col min="3332" max="3332" width="14.140625" customWidth="1"/>
    <col min="3333" max="3334" width="9.140625" customWidth="1"/>
    <col min="3335" max="3335" width="11" customWidth="1"/>
    <col min="3336" max="3336" width="9.140625" customWidth="1"/>
    <col min="3578" max="3578" width="6" customWidth="1"/>
    <col min="3579" max="3579" width="42.28515625" customWidth="1"/>
    <col min="3580" max="3580" width="9.7109375" customWidth="1"/>
    <col min="3581" max="3581" width="7.85546875" customWidth="1"/>
    <col min="3582" max="3582" width="12" customWidth="1"/>
    <col min="3583" max="3583" width="14.28515625" customWidth="1"/>
    <col min="3584" max="3585" width="9.140625" customWidth="1"/>
    <col min="3586" max="3587" width="11.5703125" customWidth="1"/>
    <col min="3588" max="3588" width="14.140625" customWidth="1"/>
    <col min="3589" max="3590" width="9.140625" customWidth="1"/>
    <col min="3591" max="3591" width="11" customWidth="1"/>
    <col min="3592" max="3592" width="9.140625" customWidth="1"/>
    <col min="3834" max="3834" width="6" customWidth="1"/>
    <col min="3835" max="3835" width="42.28515625" customWidth="1"/>
    <col min="3836" max="3836" width="9.7109375" customWidth="1"/>
    <col min="3837" max="3837" width="7.85546875" customWidth="1"/>
    <col min="3838" max="3838" width="12" customWidth="1"/>
    <col min="3839" max="3839" width="14.28515625" customWidth="1"/>
    <col min="3840" max="3841" width="9.140625" customWidth="1"/>
    <col min="3842" max="3843" width="11.5703125" customWidth="1"/>
    <col min="3844" max="3844" width="14.140625" customWidth="1"/>
    <col min="3845" max="3846" width="9.140625" customWidth="1"/>
    <col min="3847" max="3847" width="11" customWidth="1"/>
    <col min="3848" max="3848" width="9.140625" customWidth="1"/>
    <col min="4090" max="4090" width="6" customWidth="1"/>
    <col min="4091" max="4091" width="42.28515625" customWidth="1"/>
    <col min="4092" max="4092" width="9.7109375" customWidth="1"/>
    <col min="4093" max="4093" width="7.85546875" customWidth="1"/>
    <col min="4094" max="4094" width="12" customWidth="1"/>
    <col min="4095" max="4095" width="14.28515625" customWidth="1"/>
    <col min="4096" max="4097" width="9.140625" customWidth="1"/>
    <col min="4098" max="4099" width="11.5703125" customWidth="1"/>
    <col min="4100" max="4100" width="14.140625" customWidth="1"/>
    <col min="4101" max="4102" width="9.140625" customWidth="1"/>
    <col min="4103" max="4103" width="11" customWidth="1"/>
    <col min="4104" max="4104" width="9.140625" customWidth="1"/>
    <col min="4346" max="4346" width="6" customWidth="1"/>
    <col min="4347" max="4347" width="42.28515625" customWidth="1"/>
    <col min="4348" max="4348" width="9.7109375" customWidth="1"/>
    <col min="4349" max="4349" width="7.85546875" customWidth="1"/>
    <col min="4350" max="4350" width="12" customWidth="1"/>
    <col min="4351" max="4351" width="14.28515625" customWidth="1"/>
    <col min="4352" max="4353" width="9.140625" customWidth="1"/>
    <col min="4354" max="4355" width="11.5703125" customWidth="1"/>
    <col min="4356" max="4356" width="14.140625" customWidth="1"/>
    <col min="4357" max="4358" width="9.140625" customWidth="1"/>
    <col min="4359" max="4359" width="11" customWidth="1"/>
    <col min="4360" max="4360" width="9.140625" customWidth="1"/>
    <col min="4602" max="4602" width="6" customWidth="1"/>
    <col min="4603" max="4603" width="42.28515625" customWidth="1"/>
    <col min="4604" max="4604" width="9.7109375" customWidth="1"/>
    <col min="4605" max="4605" width="7.85546875" customWidth="1"/>
    <col min="4606" max="4606" width="12" customWidth="1"/>
    <col min="4607" max="4607" width="14.28515625" customWidth="1"/>
    <col min="4608" max="4609" width="9.140625" customWidth="1"/>
    <col min="4610" max="4611" width="11.5703125" customWidth="1"/>
    <col min="4612" max="4612" width="14.140625" customWidth="1"/>
    <col min="4613" max="4614" width="9.140625" customWidth="1"/>
    <col min="4615" max="4615" width="11" customWidth="1"/>
    <col min="4616" max="4616" width="9.140625" customWidth="1"/>
    <col min="4858" max="4858" width="6" customWidth="1"/>
    <col min="4859" max="4859" width="42.28515625" customWidth="1"/>
    <col min="4860" max="4860" width="9.7109375" customWidth="1"/>
    <col min="4861" max="4861" width="7.85546875" customWidth="1"/>
    <col min="4862" max="4862" width="12" customWidth="1"/>
    <col min="4863" max="4863" width="14.28515625" customWidth="1"/>
    <col min="4864" max="4865" width="9.140625" customWidth="1"/>
    <col min="4866" max="4867" width="11.5703125" customWidth="1"/>
    <col min="4868" max="4868" width="14.140625" customWidth="1"/>
    <col min="4869" max="4870" width="9.140625" customWidth="1"/>
    <col min="4871" max="4871" width="11" customWidth="1"/>
    <col min="4872" max="4872" width="9.140625" customWidth="1"/>
    <col min="5114" max="5114" width="6" customWidth="1"/>
    <col min="5115" max="5115" width="42.28515625" customWidth="1"/>
    <col min="5116" max="5116" width="9.7109375" customWidth="1"/>
    <col min="5117" max="5117" width="7.85546875" customWidth="1"/>
    <col min="5118" max="5118" width="12" customWidth="1"/>
    <col min="5119" max="5119" width="14.28515625" customWidth="1"/>
    <col min="5120" max="5121" width="9.140625" customWidth="1"/>
    <col min="5122" max="5123" width="11.5703125" customWidth="1"/>
    <col min="5124" max="5124" width="14.140625" customWidth="1"/>
    <col min="5125" max="5126" width="9.140625" customWidth="1"/>
    <col min="5127" max="5127" width="11" customWidth="1"/>
    <col min="5128" max="5128" width="9.140625" customWidth="1"/>
    <col min="5370" max="5370" width="6" customWidth="1"/>
    <col min="5371" max="5371" width="42.28515625" customWidth="1"/>
    <col min="5372" max="5372" width="9.7109375" customWidth="1"/>
    <col min="5373" max="5373" width="7.85546875" customWidth="1"/>
    <col min="5374" max="5374" width="12" customWidth="1"/>
    <col min="5375" max="5375" width="14.28515625" customWidth="1"/>
    <col min="5376" max="5377" width="9.140625" customWidth="1"/>
    <col min="5378" max="5379" width="11.5703125" customWidth="1"/>
    <col min="5380" max="5380" width="14.140625" customWidth="1"/>
    <col min="5381" max="5382" width="9.140625" customWidth="1"/>
    <col min="5383" max="5383" width="11" customWidth="1"/>
    <col min="5384" max="5384" width="9.140625" customWidth="1"/>
    <col min="5626" max="5626" width="6" customWidth="1"/>
    <col min="5627" max="5627" width="42.28515625" customWidth="1"/>
    <col min="5628" max="5628" width="9.7109375" customWidth="1"/>
    <col min="5629" max="5629" width="7.85546875" customWidth="1"/>
    <col min="5630" max="5630" width="12" customWidth="1"/>
    <col min="5631" max="5631" width="14.28515625" customWidth="1"/>
    <col min="5632" max="5633" width="9.140625" customWidth="1"/>
    <col min="5634" max="5635" width="11.5703125" customWidth="1"/>
    <col min="5636" max="5636" width="14.140625" customWidth="1"/>
    <col min="5637" max="5638" width="9.140625" customWidth="1"/>
    <col min="5639" max="5639" width="11" customWidth="1"/>
    <col min="5640" max="5640" width="9.140625" customWidth="1"/>
    <col min="5882" max="5882" width="6" customWidth="1"/>
    <col min="5883" max="5883" width="42.28515625" customWidth="1"/>
    <col min="5884" max="5884" width="9.7109375" customWidth="1"/>
    <col min="5885" max="5885" width="7.85546875" customWidth="1"/>
    <col min="5886" max="5886" width="12" customWidth="1"/>
    <col min="5887" max="5887" width="14.28515625" customWidth="1"/>
    <col min="5888" max="5889" width="9.140625" customWidth="1"/>
    <col min="5890" max="5891" width="11.5703125" customWidth="1"/>
    <col min="5892" max="5892" width="14.140625" customWidth="1"/>
    <col min="5893" max="5894" width="9.140625" customWidth="1"/>
    <col min="5895" max="5895" width="11" customWidth="1"/>
    <col min="5896" max="5896" width="9.140625" customWidth="1"/>
    <col min="6138" max="6138" width="6" customWidth="1"/>
    <col min="6139" max="6139" width="42.28515625" customWidth="1"/>
    <col min="6140" max="6140" width="9.7109375" customWidth="1"/>
    <col min="6141" max="6141" width="7.85546875" customWidth="1"/>
    <col min="6142" max="6142" width="12" customWidth="1"/>
    <col min="6143" max="6143" width="14.28515625" customWidth="1"/>
    <col min="6144" max="6145" width="9.140625" customWidth="1"/>
    <col min="6146" max="6147" width="11.5703125" customWidth="1"/>
    <col min="6148" max="6148" width="14.140625" customWidth="1"/>
    <col min="6149" max="6150" width="9.140625" customWidth="1"/>
    <col min="6151" max="6151" width="11" customWidth="1"/>
    <col min="6152" max="6152" width="9.140625" customWidth="1"/>
    <col min="6394" max="6394" width="6" customWidth="1"/>
    <col min="6395" max="6395" width="42.28515625" customWidth="1"/>
    <col min="6396" max="6396" width="9.7109375" customWidth="1"/>
    <col min="6397" max="6397" width="7.85546875" customWidth="1"/>
    <col min="6398" max="6398" width="12" customWidth="1"/>
    <col min="6399" max="6399" width="14.28515625" customWidth="1"/>
    <col min="6400" max="6401" width="9.140625" customWidth="1"/>
    <col min="6402" max="6403" width="11.5703125" customWidth="1"/>
    <col min="6404" max="6404" width="14.140625" customWidth="1"/>
    <col min="6405" max="6406" width="9.140625" customWidth="1"/>
    <col min="6407" max="6407" width="11" customWidth="1"/>
    <col min="6408" max="6408" width="9.140625" customWidth="1"/>
    <col min="6650" max="6650" width="6" customWidth="1"/>
    <col min="6651" max="6651" width="42.28515625" customWidth="1"/>
    <col min="6652" max="6652" width="9.7109375" customWidth="1"/>
    <col min="6653" max="6653" width="7.85546875" customWidth="1"/>
    <col min="6654" max="6654" width="12" customWidth="1"/>
    <col min="6655" max="6655" width="14.28515625" customWidth="1"/>
    <col min="6656" max="6657" width="9.140625" customWidth="1"/>
    <col min="6658" max="6659" width="11.5703125" customWidth="1"/>
    <col min="6660" max="6660" width="14.140625" customWidth="1"/>
    <col min="6661" max="6662" width="9.140625" customWidth="1"/>
    <col min="6663" max="6663" width="11" customWidth="1"/>
    <col min="6664" max="6664" width="9.140625" customWidth="1"/>
    <col min="6906" max="6906" width="6" customWidth="1"/>
    <col min="6907" max="6907" width="42.28515625" customWidth="1"/>
    <col min="6908" max="6908" width="9.7109375" customWidth="1"/>
    <col min="6909" max="6909" width="7.85546875" customWidth="1"/>
    <col min="6910" max="6910" width="12" customWidth="1"/>
    <col min="6911" max="6911" width="14.28515625" customWidth="1"/>
    <col min="6912" max="6913" width="9.140625" customWidth="1"/>
    <col min="6914" max="6915" width="11.5703125" customWidth="1"/>
    <col min="6916" max="6916" width="14.140625" customWidth="1"/>
    <col min="6917" max="6918" width="9.140625" customWidth="1"/>
    <col min="6919" max="6919" width="11" customWidth="1"/>
    <col min="6920" max="6920" width="9.140625" customWidth="1"/>
    <col min="7162" max="7162" width="6" customWidth="1"/>
    <col min="7163" max="7163" width="42.28515625" customWidth="1"/>
    <col min="7164" max="7164" width="9.7109375" customWidth="1"/>
    <col min="7165" max="7165" width="7.85546875" customWidth="1"/>
    <col min="7166" max="7166" width="12" customWidth="1"/>
    <col min="7167" max="7167" width="14.28515625" customWidth="1"/>
    <col min="7168" max="7169" width="9.140625" customWidth="1"/>
    <col min="7170" max="7171" width="11.5703125" customWidth="1"/>
    <col min="7172" max="7172" width="14.140625" customWidth="1"/>
    <col min="7173" max="7174" width="9.140625" customWidth="1"/>
    <col min="7175" max="7175" width="11" customWidth="1"/>
    <col min="7176" max="7176" width="9.140625" customWidth="1"/>
    <col min="7418" max="7418" width="6" customWidth="1"/>
    <col min="7419" max="7419" width="42.28515625" customWidth="1"/>
    <col min="7420" max="7420" width="9.7109375" customWidth="1"/>
    <col min="7421" max="7421" width="7.85546875" customWidth="1"/>
    <col min="7422" max="7422" width="12" customWidth="1"/>
    <col min="7423" max="7423" width="14.28515625" customWidth="1"/>
    <col min="7424" max="7425" width="9.140625" customWidth="1"/>
    <col min="7426" max="7427" width="11.5703125" customWidth="1"/>
    <col min="7428" max="7428" width="14.140625" customWidth="1"/>
    <col min="7429" max="7430" width="9.140625" customWidth="1"/>
    <col min="7431" max="7431" width="11" customWidth="1"/>
    <col min="7432" max="7432" width="9.140625" customWidth="1"/>
    <col min="7674" max="7674" width="6" customWidth="1"/>
    <col min="7675" max="7675" width="42.28515625" customWidth="1"/>
    <col min="7676" max="7676" width="9.7109375" customWidth="1"/>
    <col min="7677" max="7677" width="7.85546875" customWidth="1"/>
    <col min="7678" max="7678" width="12" customWidth="1"/>
    <col min="7679" max="7679" width="14.28515625" customWidth="1"/>
    <col min="7680" max="7681" width="9.140625" customWidth="1"/>
    <col min="7682" max="7683" width="11.5703125" customWidth="1"/>
    <col min="7684" max="7684" width="14.140625" customWidth="1"/>
    <col min="7685" max="7686" width="9.140625" customWidth="1"/>
    <col min="7687" max="7687" width="11" customWidth="1"/>
    <col min="7688" max="7688" width="9.140625" customWidth="1"/>
    <col min="7930" max="7930" width="6" customWidth="1"/>
    <col min="7931" max="7931" width="42.28515625" customWidth="1"/>
    <col min="7932" max="7932" width="9.7109375" customWidth="1"/>
    <col min="7933" max="7933" width="7.85546875" customWidth="1"/>
    <col min="7934" max="7934" width="12" customWidth="1"/>
    <col min="7935" max="7935" width="14.28515625" customWidth="1"/>
    <col min="7936" max="7937" width="9.140625" customWidth="1"/>
    <col min="7938" max="7939" width="11.5703125" customWidth="1"/>
    <col min="7940" max="7940" width="14.140625" customWidth="1"/>
    <col min="7941" max="7942" width="9.140625" customWidth="1"/>
    <col min="7943" max="7943" width="11" customWidth="1"/>
    <col min="7944" max="7944" width="9.140625" customWidth="1"/>
    <col min="8186" max="8186" width="6" customWidth="1"/>
    <col min="8187" max="8187" width="42.28515625" customWidth="1"/>
    <col min="8188" max="8188" width="9.7109375" customWidth="1"/>
    <col min="8189" max="8189" width="7.85546875" customWidth="1"/>
    <col min="8190" max="8190" width="12" customWidth="1"/>
    <col min="8191" max="8191" width="14.28515625" customWidth="1"/>
    <col min="8192" max="8193" width="9.140625" customWidth="1"/>
    <col min="8194" max="8195" width="11.5703125" customWidth="1"/>
    <col min="8196" max="8196" width="14.140625" customWidth="1"/>
    <col min="8197" max="8198" width="9.140625" customWidth="1"/>
    <col min="8199" max="8199" width="11" customWidth="1"/>
    <col min="8200" max="8200" width="9.140625" customWidth="1"/>
    <col min="8442" max="8442" width="6" customWidth="1"/>
    <col min="8443" max="8443" width="42.28515625" customWidth="1"/>
    <col min="8444" max="8444" width="9.7109375" customWidth="1"/>
    <col min="8445" max="8445" width="7.85546875" customWidth="1"/>
    <col min="8446" max="8446" width="12" customWidth="1"/>
    <col min="8447" max="8447" width="14.28515625" customWidth="1"/>
    <col min="8448" max="8449" width="9.140625" customWidth="1"/>
    <col min="8450" max="8451" width="11.5703125" customWidth="1"/>
    <col min="8452" max="8452" width="14.140625" customWidth="1"/>
    <col min="8453" max="8454" width="9.140625" customWidth="1"/>
    <col min="8455" max="8455" width="11" customWidth="1"/>
    <col min="8456" max="8456" width="9.140625" customWidth="1"/>
    <col min="8698" max="8698" width="6" customWidth="1"/>
    <col min="8699" max="8699" width="42.28515625" customWidth="1"/>
    <col min="8700" max="8700" width="9.7109375" customWidth="1"/>
    <col min="8701" max="8701" width="7.85546875" customWidth="1"/>
    <col min="8702" max="8702" width="12" customWidth="1"/>
    <col min="8703" max="8703" width="14.28515625" customWidth="1"/>
    <col min="8704" max="8705" width="9.140625" customWidth="1"/>
    <col min="8706" max="8707" width="11.5703125" customWidth="1"/>
    <col min="8708" max="8708" width="14.140625" customWidth="1"/>
    <col min="8709" max="8710" width="9.140625" customWidth="1"/>
    <col min="8711" max="8711" width="11" customWidth="1"/>
    <col min="8712" max="8712" width="9.140625" customWidth="1"/>
    <col min="8954" max="8954" width="6" customWidth="1"/>
    <col min="8955" max="8955" width="42.28515625" customWidth="1"/>
    <col min="8956" max="8956" width="9.7109375" customWidth="1"/>
    <col min="8957" max="8957" width="7.85546875" customWidth="1"/>
    <col min="8958" max="8958" width="12" customWidth="1"/>
    <col min="8959" max="8959" width="14.28515625" customWidth="1"/>
    <col min="8960" max="8961" width="9.140625" customWidth="1"/>
    <col min="8962" max="8963" width="11.5703125" customWidth="1"/>
    <col min="8964" max="8964" width="14.140625" customWidth="1"/>
    <col min="8965" max="8966" width="9.140625" customWidth="1"/>
    <col min="8967" max="8967" width="11" customWidth="1"/>
    <col min="8968" max="8968" width="9.140625" customWidth="1"/>
    <col min="9210" max="9210" width="6" customWidth="1"/>
    <col min="9211" max="9211" width="42.28515625" customWidth="1"/>
    <col min="9212" max="9212" width="9.7109375" customWidth="1"/>
    <col min="9213" max="9213" width="7.85546875" customWidth="1"/>
    <col min="9214" max="9214" width="12" customWidth="1"/>
    <col min="9215" max="9215" width="14.28515625" customWidth="1"/>
    <col min="9216" max="9217" width="9.140625" customWidth="1"/>
    <col min="9218" max="9219" width="11.5703125" customWidth="1"/>
    <col min="9220" max="9220" width="14.140625" customWidth="1"/>
    <col min="9221" max="9222" width="9.140625" customWidth="1"/>
    <col min="9223" max="9223" width="11" customWidth="1"/>
    <col min="9224" max="9224" width="9.140625" customWidth="1"/>
    <col min="9466" max="9466" width="6" customWidth="1"/>
    <col min="9467" max="9467" width="42.28515625" customWidth="1"/>
    <col min="9468" max="9468" width="9.7109375" customWidth="1"/>
    <col min="9469" max="9469" width="7.85546875" customWidth="1"/>
    <col min="9470" max="9470" width="12" customWidth="1"/>
    <col min="9471" max="9471" width="14.28515625" customWidth="1"/>
    <col min="9472" max="9473" width="9.140625" customWidth="1"/>
    <col min="9474" max="9475" width="11.5703125" customWidth="1"/>
    <col min="9476" max="9476" width="14.140625" customWidth="1"/>
    <col min="9477" max="9478" width="9.140625" customWidth="1"/>
    <col min="9479" max="9479" width="11" customWidth="1"/>
    <col min="9480" max="9480" width="9.140625" customWidth="1"/>
    <col min="9722" max="9722" width="6" customWidth="1"/>
    <col min="9723" max="9723" width="42.28515625" customWidth="1"/>
    <col min="9724" max="9724" width="9.7109375" customWidth="1"/>
    <col min="9725" max="9725" width="7.85546875" customWidth="1"/>
    <col min="9726" max="9726" width="12" customWidth="1"/>
    <col min="9727" max="9727" width="14.28515625" customWidth="1"/>
    <col min="9728" max="9729" width="9.140625" customWidth="1"/>
    <col min="9730" max="9731" width="11.5703125" customWidth="1"/>
    <col min="9732" max="9732" width="14.140625" customWidth="1"/>
    <col min="9733" max="9734" width="9.140625" customWidth="1"/>
    <col min="9735" max="9735" width="11" customWidth="1"/>
    <col min="9736" max="9736" width="9.140625" customWidth="1"/>
    <col min="9978" max="9978" width="6" customWidth="1"/>
    <col min="9979" max="9979" width="42.28515625" customWidth="1"/>
    <col min="9980" max="9980" width="9.7109375" customWidth="1"/>
    <col min="9981" max="9981" width="7.85546875" customWidth="1"/>
    <col min="9982" max="9982" width="12" customWidth="1"/>
    <col min="9983" max="9983" width="14.28515625" customWidth="1"/>
    <col min="9984" max="9985" width="9.140625" customWidth="1"/>
    <col min="9986" max="9987" width="11.5703125" customWidth="1"/>
    <col min="9988" max="9988" width="14.140625" customWidth="1"/>
    <col min="9989" max="9990" width="9.140625" customWidth="1"/>
    <col min="9991" max="9991" width="11" customWidth="1"/>
    <col min="9992" max="9992" width="9.140625" customWidth="1"/>
    <col min="10234" max="10234" width="6" customWidth="1"/>
    <col min="10235" max="10235" width="42.28515625" customWidth="1"/>
    <col min="10236" max="10236" width="9.7109375" customWidth="1"/>
    <col min="10237" max="10237" width="7.85546875" customWidth="1"/>
    <col min="10238" max="10238" width="12" customWidth="1"/>
    <col min="10239" max="10239" width="14.28515625" customWidth="1"/>
    <col min="10240" max="10241" width="9.140625" customWidth="1"/>
    <col min="10242" max="10243" width="11.5703125" customWidth="1"/>
    <col min="10244" max="10244" width="14.140625" customWidth="1"/>
    <col min="10245" max="10246" width="9.140625" customWidth="1"/>
    <col min="10247" max="10247" width="11" customWidth="1"/>
    <col min="10248" max="10248" width="9.140625" customWidth="1"/>
    <col min="10490" max="10490" width="6" customWidth="1"/>
    <col min="10491" max="10491" width="42.28515625" customWidth="1"/>
    <col min="10492" max="10492" width="9.7109375" customWidth="1"/>
    <col min="10493" max="10493" width="7.85546875" customWidth="1"/>
    <col min="10494" max="10494" width="12" customWidth="1"/>
    <col min="10495" max="10495" width="14.28515625" customWidth="1"/>
    <col min="10496" max="10497" width="9.140625" customWidth="1"/>
    <col min="10498" max="10499" width="11.5703125" customWidth="1"/>
    <col min="10500" max="10500" width="14.140625" customWidth="1"/>
    <col min="10501" max="10502" width="9.140625" customWidth="1"/>
    <col min="10503" max="10503" width="11" customWidth="1"/>
    <col min="10504" max="10504" width="9.140625" customWidth="1"/>
    <col min="10746" max="10746" width="6" customWidth="1"/>
    <col min="10747" max="10747" width="42.28515625" customWidth="1"/>
    <col min="10748" max="10748" width="9.7109375" customWidth="1"/>
    <col min="10749" max="10749" width="7.85546875" customWidth="1"/>
    <col min="10750" max="10750" width="12" customWidth="1"/>
    <col min="10751" max="10751" width="14.28515625" customWidth="1"/>
    <col min="10752" max="10753" width="9.140625" customWidth="1"/>
    <col min="10754" max="10755" width="11.5703125" customWidth="1"/>
    <col min="10756" max="10756" width="14.140625" customWidth="1"/>
    <col min="10757" max="10758" width="9.140625" customWidth="1"/>
    <col min="10759" max="10759" width="11" customWidth="1"/>
    <col min="10760" max="10760" width="9.140625" customWidth="1"/>
    <col min="11002" max="11002" width="6" customWidth="1"/>
    <col min="11003" max="11003" width="42.28515625" customWidth="1"/>
    <col min="11004" max="11004" width="9.7109375" customWidth="1"/>
    <col min="11005" max="11005" width="7.85546875" customWidth="1"/>
    <col min="11006" max="11006" width="12" customWidth="1"/>
    <col min="11007" max="11007" width="14.28515625" customWidth="1"/>
    <col min="11008" max="11009" width="9.140625" customWidth="1"/>
    <col min="11010" max="11011" width="11.5703125" customWidth="1"/>
    <col min="11012" max="11012" width="14.140625" customWidth="1"/>
    <col min="11013" max="11014" width="9.140625" customWidth="1"/>
    <col min="11015" max="11015" width="11" customWidth="1"/>
    <col min="11016" max="11016" width="9.140625" customWidth="1"/>
    <col min="11258" max="11258" width="6" customWidth="1"/>
    <col min="11259" max="11259" width="42.28515625" customWidth="1"/>
    <col min="11260" max="11260" width="9.7109375" customWidth="1"/>
    <col min="11261" max="11261" width="7.85546875" customWidth="1"/>
    <col min="11262" max="11262" width="12" customWidth="1"/>
    <col min="11263" max="11263" width="14.28515625" customWidth="1"/>
    <col min="11264" max="11265" width="9.140625" customWidth="1"/>
    <col min="11266" max="11267" width="11.5703125" customWidth="1"/>
    <col min="11268" max="11268" width="14.140625" customWidth="1"/>
    <col min="11269" max="11270" width="9.140625" customWidth="1"/>
    <col min="11271" max="11271" width="11" customWidth="1"/>
    <col min="11272" max="11272" width="9.140625" customWidth="1"/>
    <col min="11514" max="11514" width="6" customWidth="1"/>
    <col min="11515" max="11515" width="42.28515625" customWidth="1"/>
    <col min="11516" max="11516" width="9.7109375" customWidth="1"/>
    <col min="11517" max="11517" width="7.85546875" customWidth="1"/>
    <col min="11518" max="11518" width="12" customWidth="1"/>
    <col min="11519" max="11519" width="14.28515625" customWidth="1"/>
    <col min="11520" max="11521" width="9.140625" customWidth="1"/>
    <col min="11522" max="11523" width="11.5703125" customWidth="1"/>
    <col min="11524" max="11524" width="14.140625" customWidth="1"/>
    <col min="11525" max="11526" width="9.140625" customWidth="1"/>
    <col min="11527" max="11527" width="11" customWidth="1"/>
    <col min="11528" max="11528" width="9.140625" customWidth="1"/>
    <col min="11770" max="11770" width="6" customWidth="1"/>
    <col min="11771" max="11771" width="42.28515625" customWidth="1"/>
    <col min="11772" max="11772" width="9.7109375" customWidth="1"/>
    <col min="11773" max="11773" width="7.85546875" customWidth="1"/>
    <col min="11774" max="11774" width="12" customWidth="1"/>
    <col min="11775" max="11775" width="14.28515625" customWidth="1"/>
    <col min="11776" max="11777" width="9.140625" customWidth="1"/>
    <col min="11778" max="11779" width="11.5703125" customWidth="1"/>
    <col min="11780" max="11780" width="14.140625" customWidth="1"/>
    <col min="11781" max="11782" width="9.140625" customWidth="1"/>
    <col min="11783" max="11783" width="11" customWidth="1"/>
    <col min="11784" max="11784" width="9.140625" customWidth="1"/>
    <col min="12026" max="12026" width="6" customWidth="1"/>
    <col min="12027" max="12027" width="42.28515625" customWidth="1"/>
    <col min="12028" max="12028" width="9.7109375" customWidth="1"/>
    <col min="12029" max="12029" width="7.85546875" customWidth="1"/>
    <col min="12030" max="12030" width="12" customWidth="1"/>
    <col min="12031" max="12031" width="14.28515625" customWidth="1"/>
    <col min="12032" max="12033" width="9.140625" customWidth="1"/>
    <col min="12034" max="12035" width="11.5703125" customWidth="1"/>
    <col min="12036" max="12036" width="14.140625" customWidth="1"/>
    <col min="12037" max="12038" width="9.140625" customWidth="1"/>
    <col min="12039" max="12039" width="11" customWidth="1"/>
    <col min="12040" max="12040" width="9.140625" customWidth="1"/>
    <col min="12282" max="12282" width="6" customWidth="1"/>
    <col min="12283" max="12283" width="42.28515625" customWidth="1"/>
    <col min="12284" max="12284" width="9.7109375" customWidth="1"/>
    <col min="12285" max="12285" width="7.85546875" customWidth="1"/>
    <col min="12286" max="12286" width="12" customWidth="1"/>
    <col min="12287" max="12287" width="14.28515625" customWidth="1"/>
    <col min="12288" max="12289" width="9.140625" customWidth="1"/>
    <col min="12290" max="12291" width="11.5703125" customWidth="1"/>
    <col min="12292" max="12292" width="14.140625" customWidth="1"/>
    <col min="12293" max="12294" width="9.140625" customWidth="1"/>
    <col min="12295" max="12295" width="11" customWidth="1"/>
    <col min="12296" max="12296" width="9.140625" customWidth="1"/>
    <col min="12538" max="12538" width="6" customWidth="1"/>
    <col min="12539" max="12539" width="42.28515625" customWidth="1"/>
    <col min="12540" max="12540" width="9.7109375" customWidth="1"/>
    <col min="12541" max="12541" width="7.85546875" customWidth="1"/>
    <col min="12542" max="12542" width="12" customWidth="1"/>
    <col min="12543" max="12543" width="14.28515625" customWidth="1"/>
    <col min="12544" max="12545" width="9.140625" customWidth="1"/>
    <col min="12546" max="12547" width="11.5703125" customWidth="1"/>
    <col min="12548" max="12548" width="14.140625" customWidth="1"/>
    <col min="12549" max="12550" width="9.140625" customWidth="1"/>
    <col min="12551" max="12551" width="11" customWidth="1"/>
    <col min="12552" max="12552" width="9.140625" customWidth="1"/>
    <col min="12794" max="12794" width="6" customWidth="1"/>
    <col min="12795" max="12795" width="42.28515625" customWidth="1"/>
    <col min="12796" max="12796" width="9.7109375" customWidth="1"/>
    <col min="12797" max="12797" width="7.85546875" customWidth="1"/>
    <col min="12798" max="12798" width="12" customWidth="1"/>
    <col min="12799" max="12799" width="14.28515625" customWidth="1"/>
    <col min="12800" max="12801" width="9.140625" customWidth="1"/>
    <col min="12802" max="12803" width="11.5703125" customWidth="1"/>
    <col min="12804" max="12804" width="14.140625" customWidth="1"/>
    <col min="12805" max="12806" width="9.140625" customWidth="1"/>
    <col min="12807" max="12807" width="11" customWidth="1"/>
    <col min="12808" max="12808" width="9.140625" customWidth="1"/>
    <col min="13050" max="13050" width="6" customWidth="1"/>
    <col min="13051" max="13051" width="42.28515625" customWidth="1"/>
    <col min="13052" max="13052" width="9.7109375" customWidth="1"/>
    <col min="13053" max="13053" width="7.85546875" customWidth="1"/>
    <col min="13054" max="13054" width="12" customWidth="1"/>
    <col min="13055" max="13055" width="14.28515625" customWidth="1"/>
    <col min="13056" max="13057" width="9.140625" customWidth="1"/>
    <col min="13058" max="13059" width="11.5703125" customWidth="1"/>
    <col min="13060" max="13060" width="14.140625" customWidth="1"/>
    <col min="13061" max="13062" width="9.140625" customWidth="1"/>
    <col min="13063" max="13063" width="11" customWidth="1"/>
    <col min="13064" max="13064" width="9.140625" customWidth="1"/>
    <col min="13306" max="13306" width="6" customWidth="1"/>
    <col min="13307" max="13307" width="42.28515625" customWidth="1"/>
    <col min="13308" max="13308" width="9.7109375" customWidth="1"/>
    <col min="13309" max="13309" width="7.85546875" customWidth="1"/>
    <col min="13310" max="13310" width="12" customWidth="1"/>
    <col min="13311" max="13311" width="14.28515625" customWidth="1"/>
    <col min="13312" max="13313" width="9.140625" customWidth="1"/>
    <col min="13314" max="13315" width="11.5703125" customWidth="1"/>
    <col min="13316" max="13316" width="14.140625" customWidth="1"/>
    <col min="13317" max="13318" width="9.140625" customWidth="1"/>
    <col min="13319" max="13319" width="11" customWidth="1"/>
    <col min="13320" max="13320" width="9.140625" customWidth="1"/>
    <col min="13562" max="13562" width="6" customWidth="1"/>
    <col min="13563" max="13563" width="42.28515625" customWidth="1"/>
    <col min="13564" max="13564" width="9.7109375" customWidth="1"/>
    <col min="13565" max="13565" width="7.85546875" customWidth="1"/>
    <col min="13566" max="13566" width="12" customWidth="1"/>
    <col min="13567" max="13567" width="14.28515625" customWidth="1"/>
    <col min="13568" max="13569" width="9.140625" customWidth="1"/>
    <col min="13570" max="13571" width="11.5703125" customWidth="1"/>
    <col min="13572" max="13572" width="14.140625" customWidth="1"/>
    <col min="13573" max="13574" width="9.140625" customWidth="1"/>
    <col min="13575" max="13575" width="11" customWidth="1"/>
    <col min="13576" max="13576" width="9.140625" customWidth="1"/>
    <col min="13818" max="13818" width="6" customWidth="1"/>
    <col min="13819" max="13819" width="42.28515625" customWidth="1"/>
    <col min="13820" max="13820" width="9.7109375" customWidth="1"/>
    <col min="13821" max="13821" width="7.85546875" customWidth="1"/>
    <col min="13822" max="13822" width="12" customWidth="1"/>
    <col min="13823" max="13823" width="14.28515625" customWidth="1"/>
    <col min="13824" max="13825" width="9.140625" customWidth="1"/>
    <col min="13826" max="13827" width="11.5703125" customWidth="1"/>
    <col min="13828" max="13828" width="14.140625" customWidth="1"/>
    <col min="13829" max="13830" width="9.140625" customWidth="1"/>
    <col min="13831" max="13831" width="11" customWidth="1"/>
    <col min="13832" max="13832" width="9.140625" customWidth="1"/>
    <col min="14074" max="14074" width="6" customWidth="1"/>
    <col min="14075" max="14075" width="42.28515625" customWidth="1"/>
    <col min="14076" max="14076" width="9.7109375" customWidth="1"/>
    <col min="14077" max="14077" width="7.85546875" customWidth="1"/>
    <col min="14078" max="14078" width="12" customWidth="1"/>
    <col min="14079" max="14079" width="14.28515625" customWidth="1"/>
    <col min="14080" max="14081" width="9.140625" customWidth="1"/>
    <col min="14082" max="14083" width="11.5703125" customWidth="1"/>
    <col min="14084" max="14084" width="14.140625" customWidth="1"/>
    <col min="14085" max="14086" width="9.140625" customWidth="1"/>
    <col min="14087" max="14087" width="11" customWidth="1"/>
    <col min="14088" max="14088" width="9.140625" customWidth="1"/>
    <col min="14330" max="14330" width="6" customWidth="1"/>
    <col min="14331" max="14331" width="42.28515625" customWidth="1"/>
    <col min="14332" max="14332" width="9.7109375" customWidth="1"/>
    <col min="14333" max="14333" width="7.85546875" customWidth="1"/>
    <col min="14334" max="14334" width="12" customWidth="1"/>
    <col min="14335" max="14335" width="14.28515625" customWidth="1"/>
    <col min="14336" max="14337" width="9.140625" customWidth="1"/>
    <col min="14338" max="14339" width="11.5703125" customWidth="1"/>
    <col min="14340" max="14340" width="14.140625" customWidth="1"/>
    <col min="14341" max="14342" width="9.140625" customWidth="1"/>
    <col min="14343" max="14343" width="11" customWidth="1"/>
    <col min="14344" max="14344" width="9.140625" customWidth="1"/>
    <col min="14586" max="14586" width="6" customWidth="1"/>
    <col min="14587" max="14587" width="42.28515625" customWidth="1"/>
    <col min="14588" max="14588" width="9.7109375" customWidth="1"/>
    <col min="14589" max="14589" width="7.85546875" customWidth="1"/>
    <col min="14590" max="14590" width="12" customWidth="1"/>
    <col min="14591" max="14591" width="14.28515625" customWidth="1"/>
    <col min="14592" max="14593" width="9.140625" customWidth="1"/>
    <col min="14594" max="14595" width="11.5703125" customWidth="1"/>
    <col min="14596" max="14596" width="14.140625" customWidth="1"/>
    <col min="14597" max="14598" width="9.140625" customWidth="1"/>
    <col min="14599" max="14599" width="11" customWidth="1"/>
    <col min="14600" max="14600" width="9.140625" customWidth="1"/>
    <col min="14842" max="14842" width="6" customWidth="1"/>
    <col min="14843" max="14843" width="42.28515625" customWidth="1"/>
    <col min="14844" max="14844" width="9.7109375" customWidth="1"/>
    <col min="14845" max="14845" width="7.85546875" customWidth="1"/>
    <col min="14846" max="14846" width="12" customWidth="1"/>
    <col min="14847" max="14847" width="14.28515625" customWidth="1"/>
    <col min="14848" max="14849" width="9.140625" customWidth="1"/>
    <col min="14850" max="14851" width="11.5703125" customWidth="1"/>
    <col min="14852" max="14852" width="14.140625" customWidth="1"/>
    <col min="14853" max="14854" width="9.140625" customWidth="1"/>
    <col min="14855" max="14855" width="11" customWidth="1"/>
    <col min="14856" max="14856" width="9.140625" customWidth="1"/>
    <col min="15098" max="15098" width="6" customWidth="1"/>
    <col min="15099" max="15099" width="42.28515625" customWidth="1"/>
    <col min="15100" max="15100" width="9.7109375" customWidth="1"/>
    <col min="15101" max="15101" width="7.85546875" customWidth="1"/>
    <col min="15102" max="15102" width="12" customWidth="1"/>
    <col min="15103" max="15103" width="14.28515625" customWidth="1"/>
    <col min="15104" max="15105" width="9.140625" customWidth="1"/>
    <col min="15106" max="15107" width="11.5703125" customWidth="1"/>
    <col min="15108" max="15108" width="14.140625" customWidth="1"/>
    <col min="15109" max="15110" width="9.140625" customWidth="1"/>
    <col min="15111" max="15111" width="11" customWidth="1"/>
    <col min="15112" max="15112" width="9.140625" customWidth="1"/>
    <col min="15354" max="15354" width="6" customWidth="1"/>
    <col min="15355" max="15355" width="42.28515625" customWidth="1"/>
    <col min="15356" max="15356" width="9.7109375" customWidth="1"/>
    <col min="15357" max="15357" width="7.85546875" customWidth="1"/>
    <col min="15358" max="15358" width="12" customWidth="1"/>
    <col min="15359" max="15359" width="14.28515625" customWidth="1"/>
    <col min="15360" max="15361" width="9.140625" customWidth="1"/>
    <col min="15362" max="15363" width="11.5703125" customWidth="1"/>
    <col min="15364" max="15364" width="14.140625" customWidth="1"/>
    <col min="15365" max="15366" width="9.140625" customWidth="1"/>
    <col min="15367" max="15367" width="11" customWidth="1"/>
    <col min="15368" max="15368" width="9.140625" customWidth="1"/>
    <col min="15610" max="15610" width="6" customWidth="1"/>
    <col min="15611" max="15611" width="42.28515625" customWidth="1"/>
    <col min="15612" max="15612" width="9.7109375" customWidth="1"/>
    <col min="15613" max="15613" width="7.85546875" customWidth="1"/>
    <col min="15614" max="15614" width="12" customWidth="1"/>
    <col min="15615" max="15615" width="14.28515625" customWidth="1"/>
    <col min="15616" max="15617" width="9.140625" customWidth="1"/>
    <col min="15618" max="15619" width="11.5703125" customWidth="1"/>
    <col min="15620" max="15620" width="14.140625" customWidth="1"/>
    <col min="15621" max="15622" width="9.140625" customWidth="1"/>
    <col min="15623" max="15623" width="11" customWidth="1"/>
    <col min="15624" max="15624" width="9.140625" customWidth="1"/>
    <col min="15866" max="15866" width="6" customWidth="1"/>
    <col min="15867" max="15867" width="42.28515625" customWidth="1"/>
    <col min="15868" max="15868" width="9.7109375" customWidth="1"/>
    <col min="15869" max="15869" width="7.85546875" customWidth="1"/>
    <col min="15870" max="15870" width="12" customWidth="1"/>
    <col min="15871" max="15871" width="14.28515625" customWidth="1"/>
    <col min="15872" max="15873" width="9.140625" customWidth="1"/>
    <col min="15874" max="15875" width="11.5703125" customWidth="1"/>
    <col min="15876" max="15876" width="14.140625" customWidth="1"/>
    <col min="15877" max="15878" width="9.140625" customWidth="1"/>
    <col min="15879" max="15879" width="11" customWidth="1"/>
    <col min="15880" max="15880" width="9.140625" customWidth="1"/>
    <col min="16122" max="16122" width="6" customWidth="1"/>
    <col min="16123" max="16123" width="42.28515625" customWidth="1"/>
    <col min="16124" max="16124" width="9.7109375" customWidth="1"/>
    <col min="16125" max="16125" width="7.85546875" customWidth="1"/>
    <col min="16126" max="16126" width="12" customWidth="1"/>
    <col min="16127" max="16127" width="14.28515625" customWidth="1"/>
    <col min="16128" max="16129" width="9.140625" customWidth="1"/>
    <col min="16130" max="16131" width="11.5703125" customWidth="1"/>
    <col min="16132" max="16132" width="14.140625" customWidth="1"/>
    <col min="16133" max="16134" width="9.140625" customWidth="1"/>
    <col min="16135" max="16135" width="11" customWidth="1"/>
    <col min="16136" max="16136" width="9.140625" customWidth="1"/>
  </cols>
  <sheetData>
    <row r="1" spans="1:18" s="383" customFormat="1" ht="14.25">
      <c r="A1" s="378"/>
      <c r="B1" s="379"/>
      <c r="C1" s="380"/>
      <c r="D1" s="381"/>
      <c r="E1" s="382"/>
    </row>
    <row r="2" spans="1:18" ht="15" customHeight="1">
      <c r="A2" s="640" t="s">
        <v>271</v>
      </c>
      <c r="B2" s="640"/>
      <c r="C2" s="640"/>
      <c r="D2" s="640"/>
      <c r="E2" s="640"/>
      <c r="F2" s="640"/>
      <c r="G2" s="2"/>
      <c r="H2" s="2"/>
      <c r="I2" s="2"/>
      <c r="J2" s="2"/>
      <c r="K2" s="2"/>
      <c r="L2" s="2"/>
      <c r="M2" s="2"/>
      <c r="N2" s="2"/>
      <c r="O2" s="2"/>
      <c r="P2" s="2"/>
      <c r="Q2" s="2"/>
      <c r="R2" s="2"/>
    </row>
    <row r="3" spans="1:18" ht="17.25" customHeight="1">
      <c r="A3" s="640" t="s">
        <v>272</v>
      </c>
      <c r="B3" s="640"/>
      <c r="C3" s="640"/>
      <c r="D3" s="640"/>
      <c r="E3" s="640"/>
      <c r="F3" s="640"/>
      <c r="G3" s="2"/>
      <c r="H3" s="2"/>
      <c r="I3" s="2"/>
      <c r="J3" s="2"/>
      <c r="K3" s="2"/>
      <c r="L3" s="2"/>
      <c r="M3" s="2"/>
      <c r="N3" s="2"/>
      <c r="O3" s="2"/>
      <c r="P3" s="2"/>
      <c r="Q3" s="2"/>
      <c r="R3" s="2"/>
    </row>
    <row r="4" spans="1:18" ht="17.25" customHeight="1">
      <c r="A4" s="640" t="s">
        <v>273</v>
      </c>
      <c r="B4" s="640"/>
      <c r="C4" s="640"/>
      <c r="D4" s="640"/>
      <c r="E4" s="640"/>
      <c r="F4" s="640"/>
      <c r="G4" s="2"/>
      <c r="H4" s="2"/>
      <c r="I4" s="2"/>
      <c r="J4" s="2"/>
      <c r="K4" s="2"/>
      <c r="L4" s="2"/>
      <c r="M4" s="2"/>
      <c r="N4" s="2"/>
      <c r="O4" s="2"/>
      <c r="P4" s="2"/>
      <c r="Q4" s="2"/>
      <c r="R4" s="2"/>
    </row>
    <row r="5" spans="1:18">
      <c r="A5" s="640" t="s">
        <v>274</v>
      </c>
      <c r="B5" s="640"/>
      <c r="C5" s="640"/>
      <c r="D5" s="640"/>
      <c r="E5" s="640"/>
      <c r="F5" s="640"/>
      <c r="G5" s="2"/>
      <c r="H5" s="2"/>
      <c r="I5" s="2"/>
      <c r="J5" s="2"/>
      <c r="K5" s="2"/>
      <c r="L5" s="2"/>
      <c r="M5" s="2"/>
      <c r="N5" s="2"/>
      <c r="O5" s="2"/>
      <c r="P5" s="2"/>
      <c r="Q5" s="2"/>
      <c r="R5" s="2"/>
    </row>
    <row r="6" spans="1:18">
      <c r="A6" s="640" t="s">
        <v>275</v>
      </c>
      <c r="B6" s="640"/>
      <c r="C6" s="640"/>
      <c r="D6" s="640"/>
      <c r="E6" s="640"/>
      <c r="F6" s="640"/>
      <c r="G6" s="2"/>
      <c r="H6" s="2"/>
      <c r="I6" s="2"/>
      <c r="J6" s="2"/>
      <c r="K6" s="2"/>
      <c r="L6" s="2"/>
      <c r="M6" s="2"/>
      <c r="N6" s="2"/>
      <c r="O6" s="2"/>
      <c r="P6" s="2"/>
      <c r="Q6" s="2"/>
      <c r="R6" s="2"/>
    </row>
    <row r="7" spans="1:18">
      <c r="A7" s="640" t="s">
        <v>276</v>
      </c>
      <c r="B7" s="640"/>
      <c r="C7" s="640"/>
      <c r="D7" s="640"/>
      <c r="E7" s="640"/>
      <c r="F7" s="640"/>
      <c r="G7" s="2"/>
      <c r="H7" s="2"/>
      <c r="I7" s="2"/>
      <c r="J7" s="2"/>
      <c r="K7" s="2"/>
      <c r="L7" s="2"/>
      <c r="M7" s="2"/>
      <c r="N7" s="2"/>
      <c r="O7" s="2"/>
      <c r="P7" s="2"/>
      <c r="Q7" s="2"/>
      <c r="R7" s="2"/>
    </row>
    <row r="8" spans="1:18">
      <c r="A8" s="640" t="s">
        <v>277</v>
      </c>
      <c r="B8" s="640"/>
      <c r="C8" s="640"/>
      <c r="D8" s="640"/>
      <c r="E8" s="640"/>
      <c r="F8" s="640"/>
      <c r="G8" s="2"/>
      <c r="H8" s="2"/>
      <c r="I8" s="2"/>
      <c r="J8" s="2"/>
      <c r="K8" s="2"/>
      <c r="L8" s="2"/>
      <c r="M8" s="2"/>
      <c r="N8" s="2"/>
      <c r="O8" s="2"/>
      <c r="P8" s="2"/>
      <c r="Q8" s="2"/>
      <c r="R8" s="2"/>
    </row>
    <row r="9" spans="1:18">
      <c r="A9" s="640" t="s">
        <v>278</v>
      </c>
      <c r="B9" s="640"/>
      <c r="C9" s="640"/>
      <c r="D9" s="640"/>
      <c r="E9" s="640"/>
      <c r="F9" s="640"/>
      <c r="G9" s="2"/>
      <c r="H9" s="2"/>
      <c r="I9" s="2"/>
      <c r="J9" s="2"/>
      <c r="K9" s="2"/>
      <c r="L9" s="2"/>
      <c r="M9" s="2"/>
      <c r="N9" s="2"/>
      <c r="O9" s="2"/>
      <c r="P9" s="2"/>
      <c r="Q9" s="2"/>
      <c r="R9" s="2"/>
    </row>
    <row r="10" spans="1:18" s="383" customFormat="1" ht="14.25">
      <c r="A10" s="378"/>
      <c r="B10" s="379"/>
      <c r="C10" s="380"/>
      <c r="D10" s="381"/>
      <c r="E10" s="382"/>
    </row>
    <row r="11" spans="1:18" s="383" customFormat="1" ht="14.25">
      <c r="A11" s="378"/>
      <c r="B11" s="379"/>
      <c r="C11" s="380"/>
      <c r="D11" s="381"/>
      <c r="E11" s="382"/>
    </row>
    <row r="12" spans="1:18" s="383" customFormat="1" ht="14.25">
      <c r="A12" s="378"/>
      <c r="B12" s="379"/>
      <c r="C12" s="380"/>
      <c r="D12" s="381"/>
      <c r="E12" s="382"/>
    </row>
    <row r="13" spans="1:18" s="383" customFormat="1" ht="14.25">
      <c r="A13" s="378"/>
      <c r="B13" s="379"/>
      <c r="C13" s="380"/>
      <c r="D13" s="381"/>
      <c r="E13" s="382"/>
    </row>
    <row r="14" spans="1:18" s="383" customFormat="1" ht="14.25">
      <c r="A14" s="378"/>
      <c r="B14" s="379"/>
      <c r="C14" s="380"/>
      <c r="D14" s="381"/>
      <c r="E14" s="382"/>
    </row>
    <row r="15" spans="1:18" s="383" customFormat="1" ht="14.25">
      <c r="A15" s="378"/>
      <c r="B15" s="379"/>
      <c r="C15" s="380"/>
      <c r="D15" s="381"/>
      <c r="E15" s="382"/>
    </row>
    <row r="16" spans="1:18" s="383" customFormat="1" ht="14.25">
      <c r="A16" s="378"/>
      <c r="B16" s="379"/>
      <c r="C16" s="380"/>
      <c r="D16" s="381"/>
      <c r="E16" s="382"/>
    </row>
    <row r="17" spans="1:5" s="383" customFormat="1" ht="14.25">
      <c r="A17" s="378"/>
      <c r="B17" s="379"/>
      <c r="C17" s="380"/>
      <c r="D17" s="381"/>
      <c r="E17" s="382"/>
    </row>
    <row r="18" spans="1:5" s="383" customFormat="1" ht="14.25">
      <c r="A18" s="378"/>
      <c r="B18" s="379"/>
      <c r="C18" s="380"/>
      <c r="D18" s="381"/>
      <c r="E18" s="382"/>
    </row>
    <row r="19" spans="1:5" s="383" customFormat="1" ht="14.25">
      <c r="A19" s="378"/>
      <c r="B19" s="379"/>
      <c r="C19" s="380"/>
      <c r="D19" s="381"/>
      <c r="E19" s="382"/>
    </row>
    <row r="20" spans="1:5" s="383" customFormat="1" ht="14.25">
      <c r="A20" s="378"/>
      <c r="B20" s="379"/>
      <c r="C20" s="380"/>
      <c r="D20" s="381"/>
      <c r="E20" s="382"/>
    </row>
    <row r="21" spans="1:5" s="383" customFormat="1" ht="14.25">
      <c r="A21" s="378"/>
      <c r="B21" s="379"/>
      <c r="C21" s="380"/>
      <c r="D21" s="381"/>
      <c r="E21" s="382"/>
    </row>
    <row r="22" spans="1:5" s="383" customFormat="1" ht="14.25">
      <c r="A22" s="378"/>
      <c r="B22" s="379"/>
      <c r="C22" s="380"/>
      <c r="D22" s="381"/>
      <c r="E22" s="382"/>
    </row>
    <row r="23" spans="1:5" s="383" customFormat="1" ht="14.25">
      <c r="A23" s="378"/>
      <c r="B23" s="379"/>
      <c r="C23" s="380"/>
      <c r="D23" s="381"/>
      <c r="E23" s="382"/>
    </row>
    <row r="24" spans="1:5" s="383" customFormat="1" ht="14.25">
      <c r="A24" s="378"/>
      <c r="B24" s="379"/>
      <c r="C24" s="380"/>
      <c r="D24" s="381"/>
      <c r="E24" s="382"/>
    </row>
    <row r="25" spans="1:5" s="383" customFormat="1" ht="14.25">
      <c r="A25" s="378"/>
      <c r="B25" s="379"/>
      <c r="C25" s="380"/>
      <c r="D25" s="381"/>
      <c r="E25" s="382"/>
    </row>
    <row r="26" spans="1:5" s="383" customFormat="1" ht="14.25">
      <c r="A26" s="378"/>
      <c r="B26" s="379"/>
      <c r="C26" s="380"/>
      <c r="D26" s="381"/>
      <c r="E26" s="382"/>
    </row>
    <row r="27" spans="1:5" s="383" customFormat="1" ht="14.25">
      <c r="A27" s="378"/>
      <c r="B27" s="379"/>
      <c r="C27" s="380"/>
      <c r="D27" s="381"/>
      <c r="E27" s="382"/>
    </row>
    <row r="28" spans="1:5" s="383" customFormat="1" ht="14.25">
      <c r="A28" s="378"/>
      <c r="B28" s="379"/>
      <c r="C28" s="380"/>
      <c r="D28" s="381"/>
      <c r="E28" s="382"/>
    </row>
    <row r="29" spans="1:5" s="383" customFormat="1" ht="14.25">
      <c r="A29" s="378"/>
      <c r="B29" s="379"/>
      <c r="C29" s="380"/>
      <c r="D29" s="381"/>
      <c r="E29" s="382"/>
    </row>
    <row r="30" spans="1:5" s="383" customFormat="1" ht="14.25">
      <c r="A30" s="378"/>
      <c r="B30" s="379"/>
      <c r="C30" s="380"/>
      <c r="D30" s="381"/>
      <c r="E30" s="382"/>
    </row>
    <row r="31" spans="1:5" s="383" customFormat="1" ht="14.25">
      <c r="A31" s="378"/>
      <c r="B31" s="379"/>
      <c r="C31" s="380"/>
      <c r="D31" s="381"/>
      <c r="E31" s="382"/>
    </row>
    <row r="32" spans="1:5" s="383" customFormat="1" ht="14.25">
      <c r="A32" s="378"/>
      <c r="B32" s="379"/>
      <c r="C32" s="380"/>
      <c r="D32" s="381"/>
      <c r="E32" s="382"/>
    </row>
    <row r="33" spans="1:6" s="383" customFormat="1" ht="28.5" customHeight="1">
      <c r="A33" s="641" t="s">
        <v>279</v>
      </c>
      <c r="B33" s="641"/>
      <c r="C33" s="641"/>
      <c r="D33" s="641"/>
      <c r="E33" s="641"/>
      <c r="F33" s="641"/>
    </row>
    <row r="34" spans="1:6" s="383" customFormat="1" ht="14.25">
      <c r="A34" s="378"/>
      <c r="B34" s="379"/>
      <c r="C34" s="380"/>
      <c r="D34" s="381"/>
      <c r="E34" s="382"/>
    </row>
    <row r="35" spans="1:6" s="383" customFormat="1" ht="14.25">
      <c r="A35" s="378"/>
      <c r="B35" s="379"/>
      <c r="C35" s="380"/>
      <c r="D35" s="381"/>
      <c r="E35" s="382"/>
    </row>
    <row r="36" spans="1:6" s="383" customFormat="1" ht="14.25">
      <c r="A36" s="378"/>
      <c r="B36" s="379"/>
      <c r="C36" s="380"/>
      <c r="D36" s="381"/>
      <c r="E36" s="382"/>
    </row>
    <row r="37" spans="1:6" s="383" customFormat="1" ht="14.25">
      <c r="A37" s="378"/>
      <c r="B37" s="379"/>
      <c r="C37" s="380"/>
      <c r="D37" s="381"/>
      <c r="E37" s="382"/>
    </row>
    <row r="38" spans="1:6" s="383" customFormat="1" ht="14.25">
      <c r="A38" s="378"/>
      <c r="B38" s="379"/>
      <c r="C38" s="380"/>
      <c r="D38" s="381"/>
      <c r="E38" s="382"/>
    </row>
    <row r="39" spans="1:6" s="383" customFormat="1" ht="14.25">
      <c r="A39" s="378"/>
      <c r="B39" s="379"/>
      <c r="C39" s="380"/>
      <c r="D39" s="381"/>
      <c r="E39" s="382"/>
    </row>
    <row r="40" spans="1:6" s="383" customFormat="1" ht="14.25">
      <c r="A40" s="378"/>
      <c r="B40" s="379"/>
      <c r="C40" s="380"/>
      <c r="D40" s="381"/>
      <c r="E40" s="382"/>
    </row>
    <row r="41" spans="1:6" s="383" customFormat="1" ht="14.25">
      <c r="A41" s="378"/>
      <c r="B41" s="379"/>
      <c r="C41" s="380"/>
      <c r="D41" s="381"/>
      <c r="E41" s="382"/>
    </row>
    <row r="42" spans="1:6" s="383" customFormat="1" ht="14.25">
      <c r="A42" s="378"/>
      <c r="B42" s="379"/>
      <c r="C42" s="380"/>
      <c r="D42" s="381"/>
      <c r="E42" s="382"/>
    </row>
    <row r="43" spans="1:6" s="383" customFormat="1" ht="14.25">
      <c r="A43" s="378"/>
      <c r="B43" s="379"/>
      <c r="C43" s="380"/>
      <c r="D43" s="381"/>
      <c r="E43" s="382"/>
    </row>
    <row r="44" spans="1:6" s="383" customFormat="1" ht="14.25">
      <c r="A44" s="378"/>
      <c r="B44" s="379"/>
      <c r="C44" s="380"/>
      <c r="D44" s="381"/>
      <c r="E44" s="382"/>
    </row>
    <row r="45" spans="1:6" s="383" customFormat="1" ht="14.25">
      <c r="A45" s="378"/>
      <c r="B45" s="379"/>
      <c r="C45" s="380"/>
      <c r="D45" s="381"/>
      <c r="E45" s="382"/>
    </row>
    <row r="46" spans="1:6" s="383" customFormat="1" ht="14.25">
      <c r="A46" s="378"/>
      <c r="B46" s="379"/>
      <c r="C46" s="380"/>
      <c r="D46" s="381"/>
      <c r="E46" s="382"/>
    </row>
    <row r="47" spans="1:6" s="383" customFormat="1" ht="14.25">
      <c r="A47" s="378"/>
      <c r="B47" s="379"/>
      <c r="C47" s="380"/>
      <c r="D47" s="381"/>
      <c r="E47" s="382"/>
    </row>
    <row r="48" spans="1:6" s="383" customFormat="1" ht="14.25">
      <c r="A48" s="378"/>
      <c r="B48" s="379"/>
      <c r="C48" s="380" t="s">
        <v>48</v>
      </c>
      <c r="D48" s="381"/>
      <c r="E48" s="382"/>
    </row>
    <row r="49" spans="1:6" s="383" customFormat="1" ht="14.25">
      <c r="A49" s="378"/>
      <c r="B49" s="379"/>
      <c r="C49" s="380" t="s">
        <v>280</v>
      </c>
      <c r="D49" s="381"/>
      <c r="E49" s="382"/>
    </row>
    <row r="50" spans="1:6" s="383" customFormat="1" ht="14.25">
      <c r="A50" s="378"/>
      <c r="B50" s="379"/>
      <c r="C50" s="380"/>
      <c r="D50" s="381"/>
      <c r="E50" s="382"/>
    </row>
    <row r="51" spans="1:6" s="383" customFormat="1" ht="14.25">
      <c r="A51" s="378"/>
      <c r="B51" s="379"/>
      <c r="C51" s="380"/>
      <c r="D51" s="381"/>
      <c r="E51" s="382"/>
    </row>
    <row r="52" spans="1:6" s="383" customFormat="1" ht="14.25">
      <c r="A52" s="378"/>
      <c r="B52" s="379"/>
      <c r="C52" s="380"/>
      <c r="D52" s="381"/>
      <c r="E52" s="382"/>
    </row>
    <row r="53" spans="1:6" s="383" customFormat="1" ht="14.25">
      <c r="A53" s="378"/>
      <c r="B53" s="379"/>
      <c r="C53" s="380"/>
      <c r="D53" s="381"/>
      <c r="E53" s="382"/>
    </row>
    <row r="54" spans="1:6" s="383" customFormat="1" ht="14.25">
      <c r="A54" s="378"/>
      <c r="B54" s="379"/>
    </row>
    <row r="55" spans="1:6" s="383" customFormat="1" ht="14.25">
      <c r="A55" s="378"/>
      <c r="B55" s="379"/>
    </row>
    <row r="56" spans="1:6">
      <c r="A56" s="384" t="s">
        <v>281</v>
      </c>
      <c r="B56" s="384" t="s">
        <v>282</v>
      </c>
      <c r="C56" s="384" t="s">
        <v>283</v>
      </c>
      <c r="D56" s="384" t="s">
        <v>284</v>
      </c>
      <c r="E56" s="384" t="s">
        <v>285</v>
      </c>
      <c r="F56" s="384" t="s">
        <v>5</v>
      </c>
    </row>
    <row r="57" spans="1:6">
      <c r="A57" s="387" t="s">
        <v>286</v>
      </c>
      <c r="B57" s="387" t="s">
        <v>287</v>
      </c>
      <c r="C57" s="387" t="s">
        <v>288</v>
      </c>
      <c r="D57" s="387" t="s">
        <v>289</v>
      </c>
      <c r="E57" s="387" t="s">
        <v>290</v>
      </c>
      <c r="F57" s="388"/>
    </row>
    <row r="58" spans="1:6" s="391" customFormat="1" ht="15.75" customHeight="1">
      <c r="A58" s="389"/>
      <c r="B58" s="642"/>
      <c r="C58" s="642"/>
      <c r="D58" s="642"/>
      <c r="E58" s="642"/>
      <c r="F58" s="642"/>
    </row>
    <row r="59" spans="1:6" ht="45" customHeight="1">
      <c r="A59" s="639" t="s">
        <v>291</v>
      </c>
      <c r="B59" s="639"/>
      <c r="C59" s="639"/>
      <c r="D59" s="639"/>
      <c r="E59" s="639"/>
      <c r="F59" s="639"/>
    </row>
    <row r="60" spans="1:6" s="391" customFormat="1" ht="15.75" customHeight="1">
      <c r="A60" s="389"/>
      <c r="B60" s="390"/>
      <c r="C60" s="390"/>
      <c r="D60" s="390"/>
      <c r="E60" s="390"/>
      <c r="F60" s="390"/>
    </row>
    <row r="61" spans="1:6" ht="12.75" customHeight="1"/>
    <row r="62" spans="1:6" ht="15" customHeight="1">
      <c r="A62" s="639" t="s">
        <v>292</v>
      </c>
      <c r="B62" s="639"/>
      <c r="C62" s="639"/>
      <c r="D62" s="639"/>
      <c r="E62" s="639"/>
      <c r="F62" s="639"/>
    </row>
    <row r="63" spans="1:6" ht="15" customHeight="1">
      <c r="A63" s="639" t="s">
        <v>35</v>
      </c>
      <c r="B63" s="639"/>
      <c r="C63" s="639"/>
      <c r="D63" s="639"/>
      <c r="E63" s="639"/>
      <c r="F63" s="639"/>
    </row>
    <row r="64" spans="1:6">
      <c r="A64" s="393"/>
      <c r="B64" s="393"/>
      <c r="C64" s="393"/>
      <c r="D64" s="393"/>
      <c r="E64" s="393"/>
      <c r="F64" s="393"/>
    </row>
    <row r="65" spans="1:6" ht="27.75" customHeight="1">
      <c r="A65" s="394" t="s">
        <v>187</v>
      </c>
      <c r="B65" s="577" t="s">
        <v>293</v>
      </c>
      <c r="C65" s="393"/>
      <c r="D65" s="393"/>
      <c r="E65" s="393"/>
      <c r="F65" s="393"/>
    </row>
    <row r="66" spans="1:6">
      <c r="A66" s="393"/>
      <c r="B66" s="393"/>
      <c r="C66" s="396" t="s">
        <v>76</v>
      </c>
      <c r="D66" s="396">
        <v>75</v>
      </c>
      <c r="E66" s="397"/>
      <c r="F66" s="397">
        <f>D66*E66</f>
        <v>0</v>
      </c>
    </row>
    <row r="67" spans="1:6" ht="57">
      <c r="A67" s="394" t="s">
        <v>188</v>
      </c>
      <c r="B67" s="395" t="s">
        <v>294</v>
      </c>
      <c r="C67" s="393"/>
      <c r="D67" s="393"/>
      <c r="E67" s="393"/>
      <c r="F67" s="397"/>
    </row>
    <row r="68" spans="1:6">
      <c r="A68" s="393"/>
      <c r="B68" s="393" t="s">
        <v>295</v>
      </c>
      <c r="C68" s="396" t="s">
        <v>296</v>
      </c>
      <c r="D68" s="396">
        <v>44.1</v>
      </c>
      <c r="E68" s="397"/>
      <c r="F68" s="397">
        <f t="shared" ref="F68:F79" si="0">D68*E68</f>
        <v>0</v>
      </c>
    </row>
    <row r="69" spans="1:6">
      <c r="A69" s="393"/>
      <c r="B69" s="393" t="s">
        <v>297</v>
      </c>
      <c r="C69" s="396" t="s">
        <v>296</v>
      </c>
      <c r="D69" s="396">
        <v>18.899999999999999</v>
      </c>
      <c r="E69" s="397"/>
      <c r="F69" s="397">
        <f t="shared" si="0"/>
        <v>0</v>
      </c>
    </row>
    <row r="70" spans="1:6">
      <c r="A70" s="394" t="s">
        <v>298</v>
      </c>
      <c r="B70" s="395" t="s">
        <v>299</v>
      </c>
      <c r="C70" s="396"/>
      <c r="D70" s="396"/>
      <c r="E70" s="397"/>
      <c r="F70" s="397"/>
    </row>
    <row r="71" spans="1:6">
      <c r="A71" s="393"/>
      <c r="B71" s="393"/>
      <c r="C71" s="396" t="s">
        <v>300</v>
      </c>
      <c r="D71" s="396">
        <v>52.5</v>
      </c>
      <c r="E71" s="397"/>
      <c r="F71" s="397">
        <f t="shared" si="0"/>
        <v>0</v>
      </c>
    </row>
    <row r="72" spans="1:6" ht="57">
      <c r="A72" s="394" t="s">
        <v>301</v>
      </c>
      <c r="B72" s="395" t="s">
        <v>302</v>
      </c>
      <c r="C72" s="396"/>
      <c r="D72" s="396"/>
      <c r="E72" s="397"/>
      <c r="F72" s="397"/>
    </row>
    <row r="73" spans="1:6">
      <c r="A73" s="393"/>
      <c r="B73" s="393"/>
      <c r="C73" s="396" t="s">
        <v>296</v>
      </c>
      <c r="D73" s="396">
        <v>12</v>
      </c>
      <c r="E73" s="397"/>
      <c r="F73" s="397">
        <f t="shared" si="0"/>
        <v>0</v>
      </c>
    </row>
    <row r="74" spans="1:6" ht="46.5" customHeight="1">
      <c r="A74" s="394" t="s">
        <v>303</v>
      </c>
      <c r="B74" s="395" t="s">
        <v>304</v>
      </c>
      <c r="C74" s="396"/>
      <c r="D74" s="396"/>
      <c r="E74" s="397"/>
      <c r="F74" s="397"/>
    </row>
    <row r="75" spans="1:6" ht="13.5" customHeight="1">
      <c r="A75" s="393"/>
      <c r="B75" s="393"/>
      <c r="C75" s="396" t="s">
        <v>305</v>
      </c>
      <c r="D75" s="396">
        <v>17.5</v>
      </c>
      <c r="E75" s="397"/>
      <c r="F75" s="397">
        <f t="shared" si="0"/>
        <v>0</v>
      </c>
    </row>
    <row r="76" spans="1:6" ht="13.5" customHeight="1">
      <c r="A76" s="394" t="s">
        <v>303</v>
      </c>
      <c r="B76" s="395" t="s">
        <v>306</v>
      </c>
      <c r="C76" s="396"/>
      <c r="D76" s="396"/>
      <c r="E76" s="397"/>
      <c r="F76" s="397"/>
    </row>
    <row r="77" spans="1:6" ht="13.5" customHeight="1">
      <c r="A77" s="393"/>
      <c r="B77" s="393"/>
      <c r="C77" s="396" t="s">
        <v>305</v>
      </c>
      <c r="D77" s="396">
        <v>10.5</v>
      </c>
      <c r="E77" s="397"/>
      <c r="F77" s="397">
        <f t="shared" si="0"/>
        <v>0</v>
      </c>
    </row>
    <row r="78" spans="1:6" ht="28.5">
      <c r="A78" s="394" t="s">
        <v>307</v>
      </c>
      <c r="B78" s="650" t="s">
        <v>308</v>
      </c>
      <c r="C78" s="398"/>
      <c r="D78" s="398"/>
      <c r="E78" s="398"/>
      <c r="F78" s="397"/>
    </row>
    <row r="79" spans="1:6">
      <c r="A79" s="398"/>
      <c r="B79" s="398"/>
      <c r="C79" s="396" t="s">
        <v>76</v>
      </c>
      <c r="D79" s="396">
        <v>75</v>
      </c>
      <c r="E79" s="397"/>
      <c r="F79" s="397">
        <f t="shared" si="0"/>
        <v>0</v>
      </c>
    </row>
    <row r="80" spans="1:6">
      <c r="A80" s="393"/>
      <c r="B80" s="393" t="s">
        <v>53</v>
      </c>
      <c r="C80" s="399"/>
      <c r="D80" s="399"/>
      <c r="E80" s="400"/>
      <c r="F80" s="401">
        <f>SUM(F66:F77)</f>
        <v>0</v>
      </c>
    </row>
    <row r="81" spans="1:8" ht="16.5" customHeight="1">
      <c r="A81" s="393"/>
      <c r="B81" s="393"/>
      <c r="C81" s="396"/>
      <c r="D81" s="396"/>
      <c r="E81" s="397"/>
      <c r="F81" s="397"/>
    </row>
    <row r="82" spans="1:8" ht="12" customHeight="1">
      <c r="A82" s="398"/>
      <c r="B82" s="398"/>
      <c r="C82" s="398"/>
      <c r="D82" s="398"/>
      <c r="E82" s="398"/>
      <c r="F82" s="398"/>
    </row>
    <row r="83" spans="1:8">
      <c r="A83" s="384" t="s">
        <v>281</v>
      </c>
      <c r="B83" s="384" t="s">
        <v>282</v>
      </c>
      <c r="C83" s="384" t="s">
        <v>283</v>
      </c>
      <c r="D83" s="384" t="s">
        <v>284</v>
      </c>
      <c r="E83" s="384" t="s">
        <v>285</v>
      </c>
      <c r="F83" s="384" t="s">
        <v>5</v>
      </c>
    </row>
    <row r="84" spans="1:8">
      <c r="A84" s="387" t="s">
        <v>286</v>
      </c>
      <c r="B84" s="387" t="s">
        <v>287</v>
      </c>
      <c r="C84" s="387" t="s">
        <v>288</v>
      </c>
      <c r="D84" s="387" t="s">
        <v>289</v>
      </c>
      <c r="E84" s="387" t="s">
        <v>290</v>
      </c>
      <c r="F84" s="388"/>
    </row>
    <row r="85" spans="1:8" ht="15" customHeight="1">
      <c r="A85" s="393"/>
      <c r="B85" s="393"/>
      <c r="C85" s="396"/>
      <c r="D85" s="396"/>
      <c r="E85" s="402"/>
      <c r="F85" s="403"/>
    </row>
    <row r="86" spans="1:8" s="2" customFormat="1" ht="17.25" customHeight="1">
      <c r="A86" s="639" t="s">
        <v>309</v>
      </c>
      <c r="B86" s="639"/>
      <c r="C86" s="639"/>
      <c r="D86" s="639"/>
      <c r="E86" s="639"/>
      <c r="F86" s="639"/>
      <c r="G86" s="386"/>
      <c r="H86" s="386"/>
    </row>
    <row r="87" spans="1:8">
      <c r="A87" s="404"/>
      <c r="B87" s="405"/>
      <c r="C87" s="406"/>
      <c r="D87" s="406"/>
      <c r="E87" s="407"/>
      <c r="F87" s="407"/>
    </row>
    <row r="88" spans="1:8" s="412" customFormat="1" ht="72.75" customHeight="1">
      <c r="A88" s="394" t="s">
        <v>187</v>
      </c>
      <c r="B88" s="408" t="s">
        <v>310</v>
      </c>
      <c r="C88" s="409"/>
      <c r="D88" s="409"/>
      <c r="E88" s="410"/>
      <c r="F88" s="410"/>
      <c r="G88" s="411"/>
      <c r="H88" s="411"/>
    </row>
    <row r="89" spans="1:8" s="412" customFormat="1" ht="14.25" customHeight="1">
      <c r="A89" s="394"/>
      <c r="B89" s="413" t="s">
        <v>311</v>
      </c>
      <c r="C89" s="414" t="s">
        <v>76</v>
      </c>
      <c r="D89" s="414">
        <v>75</v>
      </c>
      <c r="E89" s="410"/>
      <c r="F89" s="410">
        <f t="shared" ref="F89:F108" si="1">D89*E89</f>
        <v>0</v>
      </c>
      <c r="G89" s="411"/>
      <c r="H89" s="411"/>
    </row>
    <row r="90" spans="1:8" ht="71.25">
      <c r="A90" s="394" t="s">
        <v>188</v>
      </c>
      <c r="B90" s="395" t="s">
        <v>312</v>
      </c>
      <c r="C90" s="414"/>
      <c r="D90" s="414"/>
      <c r="E90" s="415"/>
      <c r="F90" s="410"/>
    </row>
    <row r="91" spans="1:8" ht="28.5">
      <c r="A91" s="417" t="s">
        <v>11</v>
      </c>
      <c r="B91" s="395" t="s">
        <v>313</v>
      </c>
      <c r="C91" s="414"/>
      <c r="D91" s="414"/>
      <c r="E91" s="415"/>
      <c r="F91" s="410"/>
    </row>
    <row r="92" spans="1:8">
      <c r="A92" s="394"/>
      <c r="B92" s="418" t="s">
        <v>314</v>
      </c>
      <c r="C92" s="414" t="s">
        <v>18</v>
      </c>
      <c r="D92" s="414">
        <v>1</v>
      </c>
      <c r="E92" s="415"/>
      <c r="F92" s="410">
        <f t="shared" si="1"/>
        <v>0</v>
      </c>
    </row>
    <row r="93" spans="1:8" ht="42.75">
      <c r="A93" s="417" t="s">
        <v>12</v>
      </c>
      <c r="B93" s="395" t="s">
        <v>315</v>
      </c>
      <c r="C93" s="414"/>
      <c r="D93" s="414"/>
      <c r="E93" s="415"/>
      <c r="F93" s="410"/>
    </row>
    <row r="94" spans="1:8">
      <c r="A94" s="394"/>
      <c r="B94" s="413" t="s">
        <v>316</v>
      </c>
      <c r="C94" s="414" t="s">
        <v>18</v>
      </c>
      <c r="D94" s="414">
        <v>1</v>
      </c>
      <c r="E94" s="415"/>
      <c r="F94" s="410">
        <f t="shared" si="1"/>
        <v>0</v>
      </c>
    </row>
    <row r="95" spans="1:8" ht="28.5">
      <c r="A95" s="417" t="s">
        <v>15</v>
      </c>
      <c r="B95" s="395" t="s">
        <v>317</v>
      </c>
      <c r="C95" s="414"/>
      <c r="D95" s="414"/>
      <c r="E95" s="415"/>
      <c r="F95" s="410"/>
    </row>
    <row r="96" spans="1:8">
      <c r="A96" s="394"/>
      <c r="B96" s="418" t="s">
        <v>318</v>
      </c>
      <c r="C96" s="414" t="s">
        <v>18</v>
      </c>
      <c r="D96" s="414">
        <v>2</v>
      </c>
      <c r="E96" s="415"/>
      <c r="F96" s="410">
        <f t="shared" si="1"/>
        <v>0</v>
      </c>
    </row>
    <row r="97" spans="1:6" ht="28.5">
      <c r="A97" s="394" t="s">
        <v>298</v>
      </c>
      <c r="B97" s="395" t="s">
        <v>319</v>
      </c>
      <c r="C97" s="414"/>
      <c r="D97" s="414"/>
      <c r="E97" s="415"/>
      <c r="F97" s="410"/>
    </row>
    <row r="98" spans="1:6">
      <c r="A98" s="394"/>
      <c r="B98" s="395"/>
      <c r="C98" s="414" t="s">
        <v>18</v>
      </c>
      <c r="D98" s="414">
        <v>1</v>
      </c>
      <c r="E98" s="415"/>
      <c r="F98" s="410">
        <f t="shared" si="1"/>
        <v>0</v>
      </c>
    </row>
    <row r="99" spans="1:6" ht="42.75">
      <c r="A99" s="394" t="s">
        <v>301</v>
      </c>
      <c r="B99" s="395" t="s">
        <v>320</v>
      </c>
      <c r="C99" s="414"/>
      <c r="D99" s="414"/>
      <c r="E99" s="419"/>
      <c r="F99" s="410"/>
    </row>
    <row r="100" spans="1:6">
      <c r="A100" s="394"/>
      <c r="B100" s="395"/>
      <c r="C100" s="414" t="s">
        <v>18</v>
      </c>
      <c r="D100" s="414">
        <v>1</v>
      </c>
      <c r="E100" s="415"/>
      <c r="F100" s="410">
        <f t="shared" si="1"/>
        <v>0</v>
      </c>
    </row>
    <row r="101" spans="1:6" ht="28.5">
      <c r="A101" s="394" t="s">
        <v>303</v>
      </c>
      <c r="B101" s="395" t="s">
        <v>321</v>
      </c>
      <c r="C101" s="414"/>
      <c r="D101" s="414"/>
      <c r="E101" s="415"/>
      <c r="F101" s="410"/>
    </row>
    <row r="102" spans="1:6">
      <c r="A102" s="394"/>
      <c r="B102" s="395"/>
      <c r="C102" s="414" t="s">
        <v>18</v>
      </c>
      <c r="D102" s="414">
        <v>1</v>
      </c>
      <c r="E102" s="415"/>
      <c r="F102" s="410">
        <f t="shared" si="1"/>
        <v>0</v>
      </c>
    </row>
    <row r="103" spans="1:6" ht="42.75">
      <c r="A103" s="394" t="s">
        <v>322</v>
      </c>
      <c r="B103" s="395" t="s">
        <v>323</v>
      </c>
      <c r="C103" s="414"/>
      <c r="D103" s="414"/>
      <c r="E103" s="415"/>
      <c r="F103" s="410"/>
    </row>
    <row r="104" spans="1:6">
      <c r="A104" s="394"/>
      <c r="B104" s="395"/>
      <c r="C104" s="414" t="s">
        <v>76</v>
      </c>
      <c r="D104" s="414">
        <v>75</v>
      </c>
      <c r="E104" s="415"/>
      <c r="F104" s="410">
        <f t="shared" si="1"/>
        <v>0</v>
      </c>
    </row>
    <row r="105" spans="1:6" ht="29.25">
      <c r="A105" s="394" t="s">
        <v>324</v>
      </c>
      <c r="B105" s="420" t="s">
        <v>325</v>
      </c>
      <c r="C105" s="414"/>
      <c r="D105" s="414"/>
      <c r="E105" s="415"/>
      <c r="F105" s="410"/>
    </row>
    <row r="106" spans="1:6">
      <c r="A106" s="394"/>
      <c r="B106" s="395"/>
      <c r="C106" s="414" t="s">
        <v>70</v>
      </c>
      <c r="D106" s="414">
        <v>1</v>
      </c>
      <c r="E106" s="415"/>
      <c r="F106" s="410">
        <f t="shared" si="1"/>
        <v>0</v>
      </c>
    </row>
    <row r="107" spans="1:6" ht="57">
      <c r="A107" s="421" t="s">
        <v>326</v>
      </c>
      <c r="B107" s="577" t="s">
        <v>327</v>
      </c>
      <c r="C107" s="414"/>
      <c r="D107" s="414"/>
      <c r="E107" s="415" t="s">
        <v>226</v>
      </c>
      <c r="F107" s="410"/>
    </row>
    <row r="108" spans="1:6" ht="13.5" customHeight="1">
      <c r="A108" s="394"/>
      <c r="B108" s="395"/>
      <c r="C108" s="414" t="s">
        <v>70</v>
      </c>
      <c r="D108" s="414">
        <v>1</v>
      </c>
      <c r="E108" s="415"/>
      <c r="F108" s="410">
        <f t="shared" si="1"/>
        <v>0</v>
      </c>
    </row>
    <row r="109" spans="1:6">
      <c r="A109" s="394"/>
      <c r="B109" s="422" t="s">
        <v>328</v>
      </c>
      <c r="C109" s="414"/>
      <c r="D109" s="423"/>
      <c r="E109" s="424"/>
      <c r="F109" s="401">
        <f>SUM(F87:F108)</f>
        <v>0</v>
      </c>
    </row>
    <row r="110" spans="1:6">
      <c r="A110" s="384" t="s">
        <v>281</v>
      </c>
      <c r="B110" s="384" t="s">
        <v>282</v>
      </c>
      <c r="C110" s="384" t="s">
        <v>283</v>
      </c>
      <c r="D110" s="384" t="s">
        <v>284</v>
      </c>
      <c r="E110" s="384" t="s">
        <v>285</v>
      </c>
      <c r="F110" s="384" t="s">
        <v>5</v>
      </c>
    </row>
    <row r="111" spans="1:6">
      <c r="A111" s="387" t="s">
        <v>286</v>
      </c>
      <c r="B111" s="387" t="s">
        <v>287</v>
      </c>
      <c r="C111" s="387" t="s">
        <v>288</v>
      </c>
      <c r="D111" s="387" t="s">
        <v>289</v>
      </c>
      <c r="E111" s="387" t="s">
        <v>290</v>
      </c>
      <c r="F111" s="388"/>
    </row>
    <row r="112" spans="1:6">
      <c r="A112" s="394"/>
      <c r="B112" s="422"/>
      <c r="C112" s="414"/>
      <c r="D112" s="414"/>
      <c r="E112" s="419"/>
      <c r="F112" s="426"/>
    </row>
    <row r="113" spans="1:6" ht="27.75" customHeight="1">
      <c r="A113" s="643" t="s">
        <v>329</v>
      </c>
      <c r="B113" s="643"/>
      <c r="C113" s="643"/>
      <c r="D113" s="643"/>
      <c r="E113" s="643"/>
      <c r="F113" s="643"/>
    </row>
    <row r="114" spans="1:6" ht="13.5" customHeight="1">
      <c r="A114" s="394"/>
      <c r="B114" s="394"/>
      <c r="C114" s="394"/>
      <c r="D114" s="394"/>
      <c r="E114" s="394"/>
      <c r="F114" s="394"/>
    </row>
    <row r="115" spans="1:6" ht="42.75">
      <c r="A115" s="394" t="s">
        <v>187</v>
      </c>
      <c r="B115" s="395" t="s">
        <v>330</v>
      </c>
      <c r="C115" s="419"/>
      <c r="D115" s="419"/>
      <c r="E115" s="419"/>
      <c r="F115" s="419"/>
    </row>
    <row r="116" spans="1:6">
      <c r="A116" s="391"/>
      <c r="B116" s="427" t="s">
        <v>331</v>
      </c>
      <c r="C116" s="428" t="s">
        <v>332</v>
      </c>
      <c r="D116" s="414">
        <v>14</v>
      </c>
      <c r="E116" s="415"/>
      <c r="F116" s="415">
        <f t="shared" ref="F116:F129" si="2">D116*E116</f>
        <v>0</v>
      </c>
    </row>
    <row r="117" spans="1:6" ht="99.75">
      <c r="A117" s="394" t="s">
        <v>188</v>
      </c>
      <c r="B117" s="395" t="s">
        <v>333</v>
      </c>
      <c r="C117" s="419"/>
      <c r="D117" s="419"/>
      <c r="E117" s="419"/>
      <c r="F117" s="415"/>
    </row>
    <row r="118" spans="1:6">
      <c r="A118" s="391"/>
      <c r="B118" s="427"/>
      <c r="C118" s="414" t="s">
        <v>76</v>
      </c>
      <c r="D118" s="414">
        <v>14</v>
      </c>
      <c r="E118" s="415"/>
      <c r="F118" s="415">
        <f t="shared" si="2"/>
        <v>0</v>
      </c>
    </row>
    <row r="119" spans="1:6" ht="72">
      <c r="A119" s="394" t="s">
        <v>298</v>
      </c>
      <c r="B119" s="395" t="s">
        <v>334</v>
      </c>
      <c r="C119" s="419"/>
      <c r="D119" s="419"/>
      <c r="E119" s="419"/>
      <c r="F119" s="415"/>
    </row>
    <row r="120" spans="1:6">
      <c r="A120" s="394"/>
      <c r="B120" s="395"/>
      <c r="C120" s="414" t="s">
        <v>18</v>
      </c>
      <c r="D120" s="414">
        <v>1</v>
      </c>
      <c r="E120" s="415"/>
      <c r="F120" s="415">
        <f t="shared" si="2"/>
        <v>0</v>
      </c>
    </row>
    <row r="121" spans="1:6" ht="28.5">
      <c r="A121" s="429" t="s">
        <v>301</v>
      </c>
      <c r="B121" s="395" t="s">
        <v>335</v>
      </c>
      <c r="C121" s="419"/>
      <c r="D121" s="419"/>
      <c r="E121" s="419"/>
      <c r="F121" s="415"/>
    </row>
    <row r="122" spans="1:6">
      <c r="A122" s="394"/>
      <c r="B122" s="395"/>
      <c r="C122" s="414" t="s">
        <v>336</v>
      </c>
      <c r="D122" s="414">
        <v>1</v>
      </c>
      <c r="E122" s="415"/>
      <c r="F122" s="415">
        <f t="shared" si="2"/>
        <v>0</v>
      </c>
    </row>
    <row r="123" spans="1:6" ht="86.25">
      <c r="A123" s="394" t="s">
        <v>303</v>
      </c>
      <c r="B123" s="395" t="s">
        <v>337</v>
      </c>
      <c r="C123" s="414"/>
      <c r="D123" s="414"/>
      <c r="E123" s="415"/>
      <c r="F123" s="415"/>
    </row>
    <row r="124" spans="1:6">
      <c r="A124" s="394"/>
      <c r="B124" s="395"/>
      <c r="C124" s="414" t="s">
        <v>336</v>
      </c>
      <c r="D124" s="414">
        <v>1</v>
      </c>
      <c r="E124" s="415"/>
      <c r="F124" s="415">
        <f t="shared" si="2"/>
        <v>0</v>
      </c>
    </row>
    <row r="125" spans="1:6" ht="28.5">
      <c r="A125" s="394" t="s">
        <v>307</v>
      </c>
      <c r="B125" s="395" t="s">
        <v>338</v>
      </c>
      <c r="C125" s="414"/>
      <c r="D125" s="414"/>
      <c r="E125" s="415"/>
      <c r="F125" s="415"/>
    </row>
    <row r="126" spans="1:6">
      <c r="A126" s="394"/>
      <c r="B126" s="430" t="s">
        <v>339</v>
      </c>
      <c r="C126" s="414" t="s">
        <v>18</v>
      </c>
      <c r="D126" s="414">
        <v>1</v>
      </c>
      <c r="E126" s="415"/>
      <c r="F126" s="415">
        <f t="shared" si="2"/>
        <v>0</v>
      </c>
    </row>
    <row r="127" spans="1:6">
      <c r="A127" s="394"/>
      <c r="B127" s="430" t="s">
        <v>340</v>
      </c>
      <c r="C127" s="414" t="s">
        <v>18</v>
      </c>
      <c r="D127" s="414">
        <v>2</v>
      </c>
      <c r="E127" s="415"/>
      <c r="F127" s="415">
        <f t="shared" si="2"/>
        <v>0</v>
      </c>
    </row>
    <row r="128" spans="1:6" ht="157.5">
      <c r="A128" s="394" t="s">
        <v>322</v>
      </c>
      <c r="B128" s="395" t="s">
        <v>341</v>
      </c>
      <c r="C128" s="414"/>
      <c r="D128" s="414"/>
      <c r="E128" s="415"/>
      <c r="F128" s="415"/>
    </row>
    <row r="129" spans="1:6">
      <c r="A129" s="391"/>
      <c r="B129" s="395"/>
      <c r="C129" s="414" t="s">
        <v>18</v>
      </c>
      <c r="D129" s="414">
        <v>1</v>
      </c>
      <c r="E129" s="415"/>
      <c r="F129" s="415">
        <f t="shared" si="2"/>
        <v>0</v>
      </c>
    </row>
    <row r="130" spans="1:6">
      <c r="A130" s="384" t="s">
        <v>281</v>
      </c>
      <c r="B130" s="384" t="s">
        <v>282</v>
      </c>
      <c r="C130" s="384" t="s">
        <v>283</v>
      </c>
      <c r="D130" s="384" t="s">
        <v>284</v>
      </c>
      <c r="E130" s="384" t="s">
        <v>285</v>
      </c>
      <c r="F130" s="384" t="s">
        <v>5</v>
      </c>
    </row>
    <row r="131" spans="1:6">
      <c r="A131" s="387" t="s">
        <v>286</v>
      </c>
      <c r="B131" s="387" t="s">
        <v>287</v>
      </c>
      <c r="C131" s="387" t="s">
        <v>288</v>
      </c>
      <c r="D131" s="387" t="s">
        <v>289</v>
      </c>
      <c r="E131" s="387" t="s">
        <v>290</v>
      </c>
      <c r="F131" s="388"/>
    </row>
    <row r="132" spans="1:6">
      <c r="A132" s="394"/>
      <c r="B132" s="419"/>
      <c r="C132" s="406"/>
      <c r="D132" s="406"/>
      <c r="E132" s="407"/>
      <c r="F132" s="407"/>
    </row>
    <row r="133" spans="1:6" ht="71.25">
      <c r="A133" s="421" t="s">
        <v>324</v>
      </c>
      <c r="B133" s="395" t="s">
        <v>342</v>
      </c>
      <c r="C133" s="414"/>
      <c r="D133" s="414"/>
      <c r="E133" s="415"/>
    </row>
    <row r="134" spans="1:6" ht="13.5" customHeight="1">
      <c r="A134" s="394"/>
      <c r="B134" s="395"/>
      <c r="C134" s="414" t="s">
        <v>70</v>
      </c>
      <c r="D134" s="414">
        <v>1</v>
      </c>
      <c r="E134" s="415"/>
      <c r="F134" s="415">
        <f>D133*E133</f>
        <v>0</v>
      </c>
    </row>
    <row r="135" spans="1:6" ht="57">
      <c r="A135" s="394" t="s">
        <v>326</v>
      </c>
      <c r="B135" s="395" t="s">
        <v>343</v>
      </c>
      <c r="C135" s="431"/>
      <c r="D135" s="419"/>
      <c r="E135" s="419"/>
      <c r="F135" s="419"/>
    </row>
    <row r="136" spans="1:6">
      <c r="A136" s="394"/>
      <c r="B136" s="427"/>
      <c r="C136" s="428" t="s">
        <v>344</v>
      </c>
      <c r="D136" s="414">
        <v>1</v>
      </c>
      <c r="E136" s="415"/>
      <c r="F136" s="415">
        <f t="shared" ref="F136" si="3">D136*E136</f>
        <v>0</v>
      </c>
    </row>
    <row r="137" spans="1:6">
      <c r="A137" s="419"/>
      <c r="B137" s="432" t="s">
        <v>345</v>
      </c>
      <c r="C137" s="424"/>
      <c r="D137" s="424"/>
      <c r="E137" s="424"/>
      <c r="F137" s="401">
        <f>SUM(F115:F136)</f>
        <v>0</v>
      </c>
    </row>
    <row r="138" spans="1:6">
      <c r="A138" s="419"/>
      <c r="B138" s="432"/>
      <c r="C138" s="419"/>
      <c r="D138" s="419"/>
      <c r="E138" s="419"/>
      <c r="F138" s="426"/>
    </row>
    <row r="139" spans="1:6">
      <c r="A139" s="384" t="s">
        <v>281</v>
      </c>
      <c r="B139" s="384" t="s">
        <v>282</v>
      </c>
      <c r="C139" s="384" t="s">
        <v>283</v>
      </c>
      <c r="D139" s="384" t="s">
        <v>284</v>
      </c>
      <c r="E139" s="384" t="s">
        <v>285</v>
      </c>
      <c r="F139" s="384" t="s">
        <v>5</v>
      </c>
    </row>
    <row r="140" spans="1:6">
      <c r="A140" s="387" t="s">
        <v>286</v>
      </c>
      <c r="B140" s="387" t="s">
        <v>287</v>
      </c>
      <c r="C140" s="387" t="s">
        <v>288</v>
      </c>
      <c r="D140" s="387" t="s">
        <v>289</v>
      </c>
      <c r="E140" s="387" t="s">
        <v>290</v>
      </c>
      <c r="F140" s="388"/>
    </row>
    <row r="141" spans="1:6" ht="13.5" customHeight="1">
      <c r="A141" s="419"/>
      <c r="B141" s="419"/>
      <c r="C141" s="419"/>
      <c r="D141" s="419"/>
      <c r="E141" s="419"/>
      <c r="F141" s="426"/>
    </row>
    <row r="142" spans="1:6" ht="27" customHeight="1">
      <c r="A142" s="644" t="s">
        <v>346</v>
      </c>
      <c r="B142" s="644"/>
      <c r="C142" s="644"/>
      <c r="D142" s="644"/>
      <c r="E142" s="644"/>
      <c r="F142" s="644"/>
    </row>
    <row r="143" spans="1:6" ht="159.75" customHeight="1">
      <c r="A143" s="421" t="s">
        <v>187</v>
      </c>
      <c r="B143" s="395" t="s">
        <v>347</v>
      </c>
      <c r="C143" s="419"/>
      <c r="D143" s="419"/>
      <c r="E143" s="419"/>
      <c r="F143" s="419"/>
    </row>
    <row r="144" spans="1:6">
      <c r="A144" s="433"/>
      <c r="B144" s="431"/>
      <c r="C144" s="428" t="s">
        <v>70</v>
      </c>
      <c r="D144" s="414">
        <v>1</v>
      </c>
      <c r="E144" s="415"/>
      <c r="F144" s="415">
        <f t="shared" ref="F144:F166" si="4">D144*E144</f>
        <v>0</v>
      </c>
    </row>
    <row r="145" spans="1:6" ht="13.5" customHeight="1">
      <c r="A145" s="421" t="s">
        <v>188</v>
      </c>
      <c r="B145" s="434" t="s">
        <v>348</v>
      </c>
      <c r="C145" s="414"/>
      <c r="D145" s="414"/>
      <c r="E145" s="415"/>
      <c r="F145" s="415"/>
    </row>
    <row r="146" spans="1:6" ht="12.75" customHeight="1">
      <c r="A146" s="421"/>
      <c r="B146" s="430" t="s">
        <v>339</v>
      </c>
      <c r="C146" s="414" t="s">
        <v>66</v>
      </c>
      <c r="D146" s="414">
        <v>3</v>
      </c>
      <c r="E146" s="415"/>
      <c r="F146" s="415">
        <f t="shared" si="4"/>
        <v>0</v>
      </c>
    </row>
    <row r="147" spans="1:6" ht="15" customHeight="1">
      <c r="A147" s="421"/>
      <c r="B147" s="430" t="s">
        <v>349</v>
      </c>
      <c r="C147" s="414" t="s">
        <v>66</v>
      </c>
      <c r="D147" s="414">
        <v>4</v>
      </c>
      <c r="E147" s="415"/>
      <c r="F147" s="415">
        <f t="shared" si="4"/>
        <v>0</v>
      </c>
    </row>
    <row r="148" spans="1:6" ht="13.5" customHeight="1">
      <c r="A148" s="421" t="s">
        <v>298</v>
      </c>
      <c r="B148" s="434" t="s">
        <v>350</v>
      </c>
      <c r="C148" s="414"/>
      <c r="D148" s="414"/>
      <c r="E148" s="415"/>
      <c r="F148" s="415"/>
    </row>
    <row r="149" spans="1:6" ht="12.75" customHeight="1">
      <c r="A149" s="421"/>
      <c r="B149" s="430" t="s">
        <v>339</v>
      </c>
      <c r="C149" s="414" t="s">
        <v>66</v>
      </c>
      <c r="D149" s="414">
        <v>11</v>
      </c>
      <c r="E149" s="415"/>
      <c r="F149" s="415">
        <f t="shared" si="4"/>
        <v>0</v>
      </c>
    </row>
    <row r="150" spans="1:6" ht="12.75" customHeight="1">
      <c r="A150" s="421"/>
      <c r="B150" s="430" t="s">
        <v>349</v>
      </c>
      <c r="C150" s="414" t="s">
        <v>66</v>
      </c>
      <c r="D150" s="414">
        <v>2</v>
      </c>
      <c r="E150" s="415"/>
      <c r="F150" s="415">
        <f t="shared" si="4"/>
        <v>0</v>
      </c>
    </row>
    <row r="151" spans="1:6" ht="30" customHeight="1">
      <c r="A151" s="394" t="s">
        <v>301</v>
      </c>
      <c r="B151" s="434" t="s">
        <v>351</v>
      </c>
      <c r="C151" s="428"/>
      <c r="D151" s="414"/>
      <c r="E151" s="415"/>
      <c r="F151" s="415"/>
    </row>
    <row r="152" spans="1:6" ht="13.5" customHeight="1">
      <c r="A152" s="419"/>
      <c r="B152" s="419"/>
      <c r="C152" s="428" t="s">
        <v>70</v>
      </c>
      <c r="D152" s="414">
        <v>1</v>
      </c>
      <c r="E152" s="415"/>
      <c r="F152" s="415">
        <f t="shared" si="4"/>
        <v>0</v>
      </c>
    </row>
    <row r="153" spans="1:6" ht="43.5" customHeight="1">
      <c r="A153" s="394" t="s">
        <v>298</v>
      </c>
      <c r="B153" s="395" t="s">
        <v>352</v>
      </c>
      <c r="C153" s="419"/>
      <c r="D153" s="419"/>
      <c r="E153" s="419"/>
      <c r="F153" s="415"/>
    </row>
    <row r="154" spans="1:6" ht="15" customHeight="1">
      <c r="A154" s="419"/>
      <c r="B154" s="432"/>
      <c r="C154" s="428" t="s">
        <v>18</v>
      </c>
      <c r="D154" s="414">
        <v>1</v>
      </c>
      <c r="E154" s="415"/>
      <c r="F154" s="415">
        <f t="shared" si="4"/>
        <v>0</v>
      </c>
    </row>
    <row r="155" spans="1:6" ht="43.5" customHeight="1">
      <c r="A155" s="394" t="s">
        <v>301</v>
      </c>
      <c r="B155" s="395" t="s">
        <v>353</v>
      </c>
      <c r="C155" s="419"/>
      <c r="D155" s="419"/>
      <c r="E155" s="419"/>
      <c r="F155" s="415"/>
    </row>
    <row r="156" spans="1:6" ht="15" customHeight="1">
      <c r="A156" s="419"/>
      <c r="B156" s="432"/>
      <c r="C156" s="428" t="s">
        <v>18</v>
      </c>
      <c r="D156" s="414">
        <v>1</v>
      </c>
      <c r="E156" s="415"/>
      <c r="F156" s="415">
        <f t="shared" si="4"/>
        <v>0</v>
      </c>
    </row>
    <row r="157" spans="1:6" ht="57" customHeight="1">
      <c r="A157" s="394" t="s">
        <v>303</v>
      </c>
      <c r="B157" s="395" t="s">
        <v>354</v>
      </c>
      <c r="C157" s="419"/>
      <c r="D157" s="419"/>
      <c r="E157" s="419"/>
      <c r="F157" s="415"/>
    </row>
    <row r="158" spans="1:6" ht="15" customHeight="1">
      <c r="A158" s="419"/>
      <c r="B158" s="434" t="s">
        <v>355</v>
      </c>
      <c r="C158" s="428" t="s">
        <v>18</v>
      </c>
      <c r="D158" s="414">
        <v>1</v>
      </c>
      <c r="E158" s="415"/>
      <c r="F158" s="415">
        <f t="shared" si="4"/>
        <v>0</v>
      </c>
    </row>
    <row r="159" spans="1:6" ht="43.5" customHeight="1">
      <c r="A159" s="394" t="s">
        <v>307</v>
      </c>
      <c r="B159" s="395" t="s">
        <v>356</v>
      </c>
      <c r="C159" s="419"/>
      <c r="D159" s="419"/>
      <c r="E159" s="419"/>
      <c r="F159" s="415"/>
    </row>
    <row r="160" spans="1:6" ht="15" customHeight="1">
      <c r="A160" s="419"/>
      <c r="B160" s="432"/>
      <c r="C160" s="428" t="s">
        <v>18</v>
      </c>
      <c r="D160" s="414">
        <v>1</v>
      </c>
      <c r="E160" s="415"/>
      <c r="F160" s="415">
        <f t="shared" si="4"/>
        <v>0</v>
      </c>
    </row>
    <row r="161" spans="1:6" ht="45">
      <c r="A161" s="394" t="s">
        <v>322</v>
      </c>
      <c r="B161" s="435" t="s">
        <v>357</v>
      </c>
      <c r="C161" s="428"/>
      <c r="D161" s="414"/>
      <c r="E161" s="415"/>
      <c r="F161" s="415"/>
    </row>
    <row r="162" spans="1:6">
      <c r="A162" s="419"/>
      <c r="B162" s="419"/>
      <c r="C162" s="414" t="s">
        <v>66</v>
      </c>
      <c r="D162" s="414">
        <v>1</v>
      </c>
      <c r="E162" s="415"/>
      <c r="F162" s="415">
        <f t="shared" si="4"/>
        <v>0</v>
      </c>
    </row>
    <row r="163" spans="1:6" ht="42.75">
      <c r="A163" s="394" t="s">
        <v>324</v>
      </c>
      <c r="B163" s="395" t="s">
        <v>358</v>
      </c>
      <c r="C163" s="419"/>
      <c r="D163" s="419"/>
      <c r="E163" s="419"/>
      <c r="F163" s="415"/>
    </row>
    <row r="164" spans="1:6" ht="15" customHeight="1">
      <c r="A164" s="419"/>
      <c r="B164" s="434" t="s">
        <v>359</v>
      </c>
      <c r="C164" s="428" t="s">
        <v>18</v>
      </c>
      <c r="D164" s="414">
        <v>1</v>
      </c>
      <c r="E164" s="415"/>
      <c r="F164" s="415">
        <f t="shared" si="4"/>
        <v>0</v>
      </c>
    </row>
    <row r="165" spans="1:6" ht="71.25">
      <c r="A165" s="394" t="s">
        <v>326</v>
      </c>
      <c r="B165" s="395" t="s">
        <v>360</v>
      </c>
      <c r="C165" s="414"/>
      <c r="D165" s="414"/>
      <c r="E165" s="415"/>
      <c r="F165" s="415"/>
    </row>
    <row r="166" spans="1:6" ht="12.75" customHeight="1">
      <c r="A166" s="419"/>
      <c r="B166" s="419"/>
      <c r="C166" s="414" t="s">
        <v>361</v>
      </c>
      <c r="D166" s="414">
        <v>1</v>
      </c>
      <c r="E166" s="415"/>
      <c r="F166" s="415">
        <f t="shared" si="4"/>
        <v>0</v>
      </c>
    </row>
    <row r="167" spans="1:6">
      <c r="A167" s="384" t="s">
        <v>281</v>
      </c>
      <c r="B167" s="384" t="s">
        <v>282</v>
      </c>
      <c r="C167" s="384" t="s">
        <v>283</v>
      </c>
      <c r="D167" s="384" t="s">
        <v>284</v>
      </c>
      <c r="E167" s="384" t="s">
        <v>285</v>
      </c>
      <c r="F167" s="384" t="s">
        <v>5</v>
      </c>
    </row>
    <row r="168" spans="1:6">
      <c r="A168" s="387" t="s">
        <v>286</v>
      </c>
      <c r="B168" s="387" t="s">
        <v>287</v>
      </c>
      <c r="C168" s="387" t="s">
        <v>288</v>
      </c>
      <c r="D168" s="387" t="s">
        <v>289</v>
      </c>
      <c r="E168" s="387" t="s">
        <v>290</v>
      </c>
      <c r="F168" s="388"/>
    </row>
    <row r="169" spans="1:6">
      <c r="A169" s="436"/>
      <c r="B169" s="436"/>
      <c r="C169" s="436"/>
      <c r="D169" s="436"/>
      <c r="E169" s="436"/>
      <c r="F169" s="437"/>
    </row>
    <row r="170" spans="1:6" ht="47.25">
      <c r="A170" s="394" t="s">
        <v>362</v>
      </c>
      <c r="B170" s="395" t="s">
        <v>363</v>
      </c>
      <c r="C170" s="414"/>
      <c r="D170" s="414"/>
      <c r="E170" s="415"/>
      <c r="F170" s="415"/>
    </row>
    <row r="171" spans="1:6" ht="12.75" customHeight="1">
      <c r="A171" s="419"/>
      <c r="B171" s="419"/>
      <c r="C171" s="414" t="s">
        <v>66</v>
      </c>
      <c r="D171" s="414">
        <v>1</v>
      </c>
      <c r="E171" s="415"/>
      <c r="F171" s="415">
        <f t="shared" ref="F171:F188" si="5">D171*E171</f>
        <v>0</v>
      </c>
    </row>
    <row r="172" spans="1:6" ht="142.5" customHeight="1">
      <c r="A172" s="394" t="s">
        <v>364</v>
      </c>
      <c r="B172" s="438" t="s">
        <v>365</v>
      </c>
      <c r="C172" s="414"/>
      <c r="D172" s="414"/>
      <c r="E172" s="415"/>
      <c r="F172" s="415"/>
    </row>
    <row r="173" spans="1:6" ht="15" customHeight="1">
      <c r="A173" s="436"/>
      <c r="B173" s="436"/>
      <c r="C173" s="414" t="s">
        <v>66</v>
      </c>
      <c r="D173" s="414">
        <v>2</v>
      </c>
      <c r="E173" s="415"/>
      <c r="F173" s="415">
        <f t="shared" si="5"/>
        <v>0</v>
      </c>
    </row>
    <row r="174" spans="1:6" ht="44.25" customHeight="1">
      <c r="A174" s="394" t="s">
        <v>366</v>
      </c>
      <c r="B174" s="395" t="s">
        <v>367</v>
      </c>
      <c r="C174" s="419"/>
      <c r="D174" s="419"/>
      <c r="E174" s="419"/>
      <c r="F174" s="415"/>
    </row>
    <row r="175" spans="1:6">
      <c r="A175" s="391"/>
      <c r="B175" s="431"/>
      <c r="C175" s="428" t="s">
        <v>368</v>
      </c>
      <c r="D175" s="414">
        <v>2</v>
      </c>
      <c r="E175" s="415"/>
      <c r="F175" s="415">
        <f t="shared" si="5"/>
        <v>0</v>
      </c>
    </row>
    <row r="176" spans="1:6" ht="199.5" customHeight="1">
      <c r="A176" s="394" t="s">
        <v>369</v>
      </c>
      <c r="B176" s="395" t="s">
        <v>370</v>
      </c>
      <c r="C176" s="419"/>
      <c r="D176" s="419"/>
      <c r="E176" s="415"/>
      <c r="F176" s="415"/>
    </row>
    <row r="177" spans="1:8">
      <c r="A177" s="391"/>
      <c r="B177" s="427"/>
      <c r="C177" s="428" t="s">
        <v>18</v>
      </c>
      <c r="D177" s="414">
        <v>1</v>
      </c>
      <c r="E177" s="415"/>
      <c r="F177" s="415">
        <f t="shared" si="5"/>
        <v>0</v>
      </c>
    </row>
    <row r="178" spans="1:8" ht="42.75">
      <c r="A178" s="394" t="s">
        <v>371</v>
      </c>
      <c r="B178" s="395" t="s">
        <v>372</v>
      </c>
      <c r="C178" s="419"/>
      <c r="D178" s="419"/>
      <c r="E178" s="419"/>
      <c r="F178" s="415"/>
    </row>
    <row r="179" spans="1:8" ht="15" customHeight="1">
      <c r="A179" s="419"/>
      <c r="B179" s="434"/>
      <c r="C179" s="428" t="s">
        <v>18</v>
      </c>
      <c r="D179" s="414">
        <v>1</v>
      </c>
      <c r="E179" s="415"/>
      <c r="F179" s="415">
        <f t="shared" si="5"/>
        <v>0</v>
      </c>
    </row>
    <row r="180" spans="1:8" s="442" customFormat="1" ht="42.75">
      <c r="A180" s="439">
        <v>15</v>
      </c>
      <c r="B180" s="440" t="s">
        <v>330</v>
      </c>
      <c r="C180" s="441"/>
      <c r="D180" s="441"/>
      <c r="E180" s="441"/>
      <c r="F180" s="415"/>
      <c r="G180" s="386"/>
      <c r="H180" s="386"/>
    </row>
    <row r="181" spans="1:8" s="442" customFormat="1">
      <c r="A181" s="443"/>
      <c r="B181" s="444" t="s">
        <v>373</v>
      </c>
      <c r="C181" s="445" t="s">
        <v>374</v>
      </c>
      <c r="D181" s="446">
        <v>6</v>
      </c>
      <c r="E181" s="447"/>
      <c r="F181" s="415">
        <f t="shared" si="5"/>
        <v>0</v>
      </c>
      <c r="G181" s="386"/>
      <c r="H181" s="386"/>
    </row>
    <row r="182" spans="1:8" s="442" customFormat="1">
      <c r="A182" s="441"/>
      <c r="B182" s="444" t="s">
        <v>331</v>
      </c>
      <c r="C182" s="446" t="s">
        <v>76</v>
      </c>
      <c r="D182" s="446">
        <v>6</v>
      </c>
      <c r="E182" s="447"/>
      <c r="F182" s="415">
        <f t="shared" si="5"/>
        <v>0</v>
      </c>
      <c r="G182" s="386"/>
      <c r="H182" s="386"/>
    </row>
    <row r="183" spans="1:8">
      <c r="A183" s="419"/>
      <c r="B183" s="430" t="s">
        <v>375</v>
      </c>
      <c r="C183" s="414" t="s">
        <v>76</v>
      </c>
      <c r="D183" s="414">
        <v>6</v>
      </c>
      <c r="E183" s="415"/>
      <c r="F183" s="415">
        <f t="shared" si="5"/>
        <v>0</v>
      </c>
    </row>
    <row r="184" spans="1:8">
      <c r="A184" s="419"/>
      <c r="B184" s="430"/>
      <c r="C184" s="414"/>
      <c r="D184" s="414"/>
      <c r="E184" s="415"/>
      <c r="F184" s="415"/>
    </row>
    <row r="185" spans="1:8" ht="42.75">
      <c r="A185" s="394" t="s">
        <v>376</v>
      </c>
      <c r="B185" s="395" t="s">
        <v>377</v>
      </c>
      <c r="C185" s="419"/>
      <c r="D185" s="419"/>
      <c r="E185" s="419"/>
      <c r="F185" s="415"/>
    </row>
    <row r="186" spans="1:8">
      <c r="A186" s="391"/>
      <c r="B186" s="431" t="s">
        <v>378</v>
      </c>
      <c r="C186" s="428" t="s">
        <v>374</v>
      </c>
      <c r="D186" s="414">
        <v>50</v>
      </c>
      <c r="E186" s="415"/>
      <c r="F186" s="415">
        <f t="shared" si="5"/>
        <v>0</v>
      </c>
    </row>
    <row r="187" spans="1:8">
      <c r="A187" s="419"/>
      <c r="B187" s="431" t="s">
        <v>379</v>
      </c>
      <c r="C187" s="414" t="s">
        <v>76</v>
      </c>
      <c r="D187" s="414">
        <v>3</v>
      </c>
      <c r="E187" s="415"/>
      <c r="F187" s="415">
        <f t="shared" si="5"/>
        <v>0</v>
      </c>
    </row>
    <row r="188" spans="1:8">
      <c r="A188" s="419"/>
      <c r="B188" s="431" t="s">
        <v>380</v>
      </c>
      <c r="C188" s="414" t="s">
        <v>76</v>
      </c>
      <c r="D188" s="414">
        <v>3</v>
      </c>
      <c r="E188" s="415"/>
      <c r="F188" s="415">
        <f t="shared" si="5"/>
        <v>0</v>
      </c>
    </row>
    <row r="189" spans="1:8" ht="13.5" customHeight="1">
      <c r="A189" s="419"/>
      <c r="B189" s="419"/>
      <c r="C189" s="414"/>
      <c r="D189" s="414"/>
      <c r="E189" s="415"/>
      <c r="F189" s="415"/>
    </row>
    <row r="190" spans="1:8">
      <c r="A190" s="384" t="s">
        <v>281</v>
      </c>
      <c r="B190" s="384" t="s">
        <v>282</v>
      </c>
      <c r="C190" s="384" t="s">
        <v>283</v>
      </c>
      <c r="D190" s="384" t="s">
        <v>284</v>
      </c>
      <c r="E190" s="384" t="s">
        <v>285</v>
      </c>
      <c r="F190" s="384" t="s">
        <v>5</v>
      </c>
    </row>
    <row r="191" spans="1:8">
      <c r="A191" s="387" t="s">
        <v>286</v>
      </c>
      <c r="B191" s="387" t="s">
        <v>287</v>
      </c>
      <c r="C191" s="387" t="s">
        <v>288</v>
      </c>
      <c r="D191" s="387" t="s">
        <v>289</v>
      </c>
      <c r="E191" s="387" t="s">
        <v>290</v>
      </c>
      <c r="F191" s="388"/>
    </row>
    <row r="192" spans="1:8">
      <c r="A192" s="436"/>
      <c r="B192" s="436"/>
      <c r="C192" s="436"/>
      <c r="D192" s="436"/>
      <c r="E192" s="436"/>
      <c r="F192" s="437"/>
    </row>
    <row r="193" spans="1:6" ht="99" customHeight="1">
      <c r="A193" s="394" t="s">
        <v>381</v>
      </c>
      <c r="B193" s="395" t="s">
        <v>382</v>
      </c>
      <c r="C193" s="414"/>
      <c r="D193" s="414"/>
      <c r="E193" s="415"/>
      <c r="F193" s="415"/>
    </row>
    <row r="194" spans="1:6" ht="12.75" customHeight="1">
      <c r="A194" s="419"/>
      <c r="B194" s="419"/>
      <c r="C194" s="428" t="s">
        <v>374</v>
      </c>
      <c r="D194" s="414">
        <v>56</v>
      </c>
      <c r="E194" s="415"/>
      <c r="F194" s="415">
        <f t="shared" ref="F194:F212" si="6">D194*E194</f>
        <v>0</v>
      </c>
    </row>
    <row r="195" spans="1:6" ht="32.25" customHeight="1">
      <c r="A195" s="394" t="s">
        <v>383</v>
      </c>
      <c r="B195" s="395" t="s">
        <v>384</v>
      </c>
      <c r="C195" s="428"/>
      <c r="D195" s="414"/>
      <c r="E195" s="415"/>
      <c r="F195" s="415"/>
    </row>
    <row r="196" spans="1:6" ht="12.75" customHeight="1">
      <c r="A196" s="419"/>
      <c r="B196" s="391" t="s">
        <v>385</v>
      </c>
      <c r="C196" s="414" t="s">
        <v>66</v>
      </c>
      <c r="D196" s="414">
        <v>2</v>
      </c>
      <c r="E196" s="415"/>
      <c r="F196" s="415">
        <f t="shared" si="6"/>
        <v>0</v>
      </c>
    </row>
    <row r="197" spans="1:6" ht="56.25" customHeight="1">
      <c r="A197" s="421" t="s">
        <v>386</v>
      </c>
      <c r="B197" s="434" t="s">
        <v>387</v>
      </c>
      <c r="C197" s="414"/>
      <c r="D197" s="414"/>
      <c r="E197" s="415"/>
      <c r="F197" s="415"/>
    </row>
    <row r="198" spans="1:6">
      <c r="A198" s="421"/>
      <c r="B198" s="420"/>
      <c r="C198" s="414" t="s">
        <v>70</v>
      </c>
      <c r="D198" s="414">
        <v>1</v>
      </c>
      <c r="E198" s="415"/>
      <c r="F198" s="415">
        <f t="shared" si="6"/>
        <v>0</v>
      </c>
    </row>
    <row r="199" spans="1:6" ht="114">
      <c r="A199" s="421" t="s">
        <v>388</v>
      </c>
      <c r="B199" s="395" t="s">
        <v>389</v>
      </c>
      <c r="C199" s="414"/>
      <c r="D199" s="414"/>
      <c r="E199" s="415"/>
      <c r="F199" s="415"/>
    </row>
    <row r="200" spans="1:6">
      <c r="A200" s="421"/>
      <c r="B200" s="395"/>
      <c r="C200" s="414" t="s">
        <v>70</v>
      </c>
      <c r="D200" s="414">
        <v>1</v>
      </c>
      <c r="E200" s="415"/>
      <c r="F200" s="415">
        <f t="shared" si="6"/>
        <v>0</v>
      </c>
    </row>
    <row r="201" spans="1:6" ht="57">
      <c r="A201" s="421" t="s">
        <v>390</v>
      </c>
      <c r="B201" s="577" t="s">
        <v>391</v>
      </c>
      <c r="C201" s="414"/>
      <c r="D201" s="414"/>
      <c r="E201" s="415"/>
      <c r="F201" s="415"/>
    </row>
    <row r="202" spans="1:6">
      <c r="A202" s="421"/>
      <c r="B202" s="395"/>
      <c r="C202" s="414" t="s">
        <v>70</v>
      </c>
      <c r="D202" s="414">
        <v>1</v>
      </c>
      <c r="E202" s="415"/>
      <c r="F202" s="415">
        <f t="shared" si="6"/>
        <v>0</v>
      </c>
    </row>
    <row r="203" spans="1:6" ht="57">
      <c r="A203" s="421" t="s">
        <v>392</v>
      </c>
      <c r="B203" s="395" t="s">
        <v>393</v>
      </c>
      <c r="C203" s="414"/>
      <c r="D203" s="414"/>
      <c r="E203" s="415"/>
      <c r="F203" s="415"/>
    </row>
    <row r="204" spans="1:6">
      <c r="A204" s="421"/>
      <c r="B204" s="395"/>
      <c r="C204" s="414" t="s">
        <v>70</v>
      </c>
      <c r="D204" s="414">
        <v>1</v>
      </c>
      <c r="E204" s="415"/>
      <c r="F204" s="415">
        <f t="shared" si="6"/>
        <v>0</v>
      </c>
    </row>
    <row r="205" spans="1:6" ht="57">
      <c r="A205" s="421" t="s">
        <v>394</v>
      </c>
      <c r="B205" s="395" t="s">
        <v>395</v>
      </c>
      <c r="C205" s="414"/>
      <c r="D205" s="414"/>
      <c r="E205" s="415"/>
      <c r="F205" s="415"/>
    </row>
    <row r="206" spans="1:6">
      <c r="A206" s="421"/>
      <c r="B206" s="395"/>
      <c r="C206" s="414" t="s">
        <v>70</v>
      </c>
      <c r="D206" s="414">
        <v>1</v>
      </c>
      <c r="E206" s="415"/>
      <c r="F206" s="415">
        <f t="shared" si="6"/>
        <v>0</v>
      </c>
    </row>
    <row r="207" spans="1:6" ht="28.5">
      <c r="A207" s="421">
        <v>25</v>
      </c>
      <c r="B207" s="395" t="s">
        <v>396</v>
      </c>
      <c r="C207" s="414"/>
      <c r="D207" s="414"/>
      <c r="E207" s="415"/>
      <c r="F207" s="415"/>
    </row>
    <row r="208" spans="1:6">
      <c r="A208" s="421"/>
      <c r="B208" s="395"/>
      <c r="C208" s="414" t="s">
        <v>70</v>
      </c>
      <c r="D208" s="414">
        <v>1</v>
      </c>
      <c r="E208" s="415"/>
      <c r="F208" s="415">
        <f t="shared" si="6"/>
        <v>0</v>
      </c>
    </row>
    <row r="209" spans="1:6" ht="42.75">
      <c r="A209" s="421" t="s">
        <v>397</v>
      </c>
      <c r="B209" s="577" t="s">
        <v>398</v>
      </c>
      <c r="C209" s="414"/>
      <c r="D209" s="414"/>
      <c r="E209" s="415"/>
      <c r="F209" s="415"/>
    </row>
    <row r="210" spans="1:6">
      <c r="A210" s="421"/>
      <c r="B210" s="395"/>
      <c r="C210" s="414" t="s">
        <v>70</v>
      </c>
      <c r="D210" s="414">
        <v>1</v>
      </c>
      <c r="E210" s="415"/>
      <c r="F210" s="415">
        <f t="shared" si="6"/>
        <v>0</v>
      </c>
    </row>
    <row r="211" spans="1:6" ht="56.25" customHeight="1">
      <c r="A211" s="421" t="s">
        <v>399</v>
      </c>
      <c r="B211" s="434" t="s">
        <v>400</v>
      </c>
      <c r="C211" s="414"/>
      <c r="D211" s="414"/>
      <c r="E211" s="415"/>
      <c r="F211" s="415"/>
    </row>
    <row r="212" spans="1:6">
      <c r="A212" s="421"/>
      <c r="B212" s="420"/>
      <c r="C212" s="414" t="s">
        <v>70</v>
      </c>
      <c r="D212" s="414">
        <v>1</v>
      </c>
      <c r="E212" s="415"/>
      <c r="F212" s="415">
        <f t="shared" si="6"/>
        <v>0</v>
      </c>
    </row>
    <row r="213" spans="1:6">
      <c r="A213" s="384" t="s">
        <v>281</v>
      </c>
      <c r="B213" s="384" t="s">
        <v>282</v>
      </c>
      <c r="C213" s="384" t="s">
        <v>283</v>
      </c>
      <c r="D213" s="384" t="s">
        <v>284</v>
      </c>
      <c r="E213" s="384" t="s">
        <v>285</v>
      </c>
      <c r="F213" s="384" t="s">
        <v>5</v>
      </c>
    </row>
    <row r="214" spans="1:6">
      <c r="A214" s="387" t="s">
        <v>286</v>
      </c>
      <c r="B214" s="387" t="s">
        <v>287</v>
      </c>
      <c r="C214" s="387" t="s">
        <v>288</v>
      </c>
      <c r="D214" s="387" t="s">
        <v>289</v>
      </c>
      <c r="E214" s="387" t="s">
        <v>290</v>
      </c>
      <c r="F214" s="388"/>
    </row>
    <row r="215" spans="1:6">
      <c r="A215" s="436"/>
      <c r="B215" s="436"/>
      <c r="C215" s="436"/>
      <c r="D215" s="436"/>
      <c r="E215" s="436"/>
      <c r="F215" s="437"/>
    </row>
    <row r="216" spans="1:6" ht="57">
      <c r="A216" s="394" t="s">
        <v>401</v>
      </c>
      <c r="B216" s="395" t="s">
        <v>402</v>
      </c>
      <c r="C216" s="428"/>
      <c r="D216" s="414"/>
      <c r="E216" s="415"/>
      <c r="F216" s="415"/>
    </row>
    <row r="217" spans="1:6">
      <c r="A217" s="394"/>
      <c r="B217" s="418"/>
      <c r="C217" s="428" t="s">
        <v>361</v>
      </c>
      <c r="D217" s="414">
        <v>1</v>
      </c>
      <c r="E217" s="415"/>
      <c r="F217" s="415">
        <f t="shared" ref="F217" si="7">D217*E217</f>
        <v>0</v>
      </c>
    </row>
    <row r="218" spans="1:6" ht="12.75" customHeight="1">
      <c r="A218" s="419"/>
      <c r="B218" s="448" t="s">
        <v>403</v>
      </c>
      <c r="C218" s="449"/>
      <c r="D218" s="450"/>
      <c r="E218" s="451"/>
      <c r="F218" s="451"/>
    </row>
    <row r="219" spans="1:6" ht="12.75" customHeight="1">
      <c r="A219" s="419"/>
      <c r="B219" s="448"/>
      <c r="C219" s="452"/>
      <c r="D219" s="453"/>
      <c r="E219" s="454"/>
      <c r="F219" s="426">
        <f>SUM(F143:F217)</f>
        <v>0</v>
      </c>
    </row>
    <row r="220" spans="1:6">
      <c r="A220" s="384" t="s">
        <v>281</v>
      </c>
      <c r="B220" s="384" t="s">
        <v>282</v>
      </c>
      <c r="C220" s="384" t="s">
        <v>283</v>
      </c>
      <c r="D220" s="384" t="s">
        <v>284</v>
      </c>
      <c r="E220" s="384" t="s">
        <v>285</v>
      </c>
      <c r="F220" s="384" t="s">
        <v>5</v>
      </c>
    </row>
    <row r="221" spans="1:6">
      <c r="A221" s="387" t="s">
        <v>286</v>
      </c>
      <c r="B221" s="387" t="s">
        <v>287</v>
      </c>
      <c r="C221" s="387" t="s">
        <v>288</v>
      </c>
      <c r="D221" s="387" t="s">
        <v>289</v>
      </c>
      <c r="E221" s="387" t="s">
        <v>290</v>
      </c>
      <c r="F221" s="388"/>
    </row>
    <row r="222" spans="1:6">
      <c r="A222" s="436"/>
      <c r="B222" s="436"/>
      <c r="C222" s="436"/>
      <c r="D222" s="436"/>
      <c r="E222" s="436"/>
      <c r="F222" s="437"/>
    </row>
    <row r="223" spans="1:6" ht="30.75" customHeight="1">
      <c r="A223" s="643" t="s">
        <v>404</v>
      </c>
      <c r="B223" s="643"/>
      <c r="C223" s="643"/>
      <c r="D223" s="643"/>
      <c r="E223" s="643"/>
      <c r="F223" s="643"/>
    </row>
    <row r="224" spans="1:6" ht="171.75">
      <c r="A224" s="429" t="s">
        <v>187</v>
      </c>
      <c r="B224" s="455" t="s">
        <v>405</v>
      </c>
      <c r="C224" s="428"/>
      <c r="D224" s="414"/>
      <c r="E224" s="415"/>
      <c r="F224" s="415"/>
    </row>
    <row r="225" spans="1:8">
      <c r="A225" s="429"/>
      <c r="B225" s="455" t="s">
        <v>406</v>
      </c>
      <c r="C225" s="428" t="s">
        <v>18</v>
      </c>
      <c r="D225" s="414">
        <v>5</v>
      </c>
      <c r="E225" s="415"/>
      <c r="F225" s="415">
        <f t="shared" ref="F225:F248" si="8">D225*E225</f>
        <v>0</v>
      </c>
      <c r="G225"/>
      <c r="H225"/>
    </row>
    <row r="226" spans="1:8">
      <c r="A226" s="429"/>
      <c r="B226" s="455" t="s">
        <v>407</v>
      </c>
      <c r="C226" s="428" t="s">
        <v>18</v>
      </c>
      <c r="D226" s="414">
        <v>1</v>
      </c>
      <c r="E226" s="415"/>
      <c r="F226" s="415">
        <f t="shared" si="8"/>
        <v>0</v>
      </c>
      <c r="G226"/>
      <c r="H226"/>
    </row>
    <row r="227" spans="1:8">
      <c r="A227" s="429"/>
      <c r="B227" s="455" t="s">
        <v>408</v>
      </c>
      <c r="C227" s="428" t="s">
        <v>18</v>
      </c>
      <c r="D227" s="414">
        <v>1</v>
      </c>
      <c r="E227" s="415"/>
      <c r="F227" s="415">
        <f t="shared" si="8"/>
        <v>0</v>
      </c>
      <c r="G227"/>
      <c r="H227"/>
    </row>
    <row r="228" spans="1:8">
      <c r="A228" s="429"/>
      <c r="B228" s="455" t="s">
        <v>409</v>
      </c>
      <c r="C228" s="428" t="s">
        <v>18</v>
      </c>
      <c r="D228" s="414">
        <v>2</v>
      </c>
      <c r="E228" s="415"/>
      <c r="F228" s="415">
        <f t="shared" si="8"/>
        <v>0</v>
      </c>
      <c r="G228"/>
      <c r="H228"/>
    </row>
    <row r="229" spans="1:8">
      <c r="A229" s="429"/>
      <c r="B229" s="455" t="s">
        <v>410</v>
      </c>
      <c r="C229" s="428" t="s">
        <v>18</v>
      </c>
      <c r="D229" s="414">
        <v>1</v>
      </c>
      <c r="E229" s="415"/>
      <c r="F229" s="415">
        <f t="shared" si="8"/>
        <v>0</v>
      </c>
      <c r="G229"/>
      <c r="H229"/>
    </row>
    <row r="230" spans="1:8">
      <c r="A230" s="429"/>
      <c r="B230" s="455" t="s">
        <v>411</v>
      </c>
      <c r="C230" s="428" t="s">
        <v>18</v>
      </c>
      <c r="D230" s="414">
        <v>1</v>
      </c>
      <c r="E230" s="415"/>
      <c r="F230" s="415">
        <f t="shared" si="8"/>
        <v>0</v>
      </c>
      <c r="G230"/>
      <c r="H230"/>
    </row>
    <row r="231" spans="1:8">
      <c r="A231" s="429"/>
      <c r="B231" s="455" t="s">
        <v>412</v>
      </c>
      <c r="C231" s="428" t="s">
        <v>18</v>
      </c>
      <c r="D231" s="414">
        <v>2</v>
      </c>
      <c r="E231" s="415"/>
      <c r="F231" s="415">
        <f t="shared" si="8"/>
        <v>0</v>
      </c>
      <c r="G231"/>
      <c r="H231"/>
    </row>
    <row r="232" spans="1:8">
      <c r="A232" s="429"/>
      <c r="B232" s="455" t="s">
        <v>413</v>
      </c>
      <c r="C232" s="428" t="s">
        <v>18</v>
      </c>
      <c r="D232" s="414">
        <v>1</v>
      </c>
      <c r="E232" s="415"/>
      <c r="F232" s="415">
        <f t="shared" si="8"/>
        <v>0</v>
      </c>
      <c r="G232"/>
      <c r="H232"/>
    </row>
    <row r="233" spans="1:8">
      <c r="A233" s="429"/>
      <c r="B233" s="455" t="s">
        <v>414</v>
      </c>
      <c r="C233" s="428" t="s">
        <v>18</v>
      </c>
      <c r="D233" s="414">
        <v>2</v>
      </c>
      <c r="E233" s="415"/>
      <c r="F233" s="415">
        <f t="shared" si="8"/>
        <v>0</v>
      </c>
      <c r="G233"/>
      <c r="H233"/>
    </row>
    <row r="234" spans="1:8" ht="15.75" customHeight="1">
      <c r="A234" s="429" t="s">
        <v>188</v>
      </c>
      <c r="B234" s="455" t="s">
        <v>415</v>
      </c>
      <c r="C234" s="428"/>
      <c r="D234" s="414"/>
      <c r="E234" s="415"/>
      <c r="F234" s="415"/>
    </row>
    <row r="235" spans="1:8" ht="27" customHeight="1">
      <c r="A235" s="394"/>
      <c r="B235" s="455" t="s">
        <v>416</v>
      </c>
      <c r="C235" s="428" t="s">
        <v>18</v>
      </c>
      <c r="D235" s="414">
        <v>32</v>
      </c>
      <c r="E235" s="415"/>
      <c r="F235" s="415">
        <f t="shared" si="8"/>
        <v>0</v>
      </c>
    </row>
    <row r="236" spans="1:8" ht="28.5">
      <c r="A236" s="394"/>
      <c r="B236" s="455" t="s">
        <v>417</v>
      </c>
      <c r="C236" s="428" t="s">
        <v>18</v>
      </c>
      <c r="D236" s="414">
        <v>32</v>
      </c>
      <c r="E236" s="415"/>
      <c r="F236" s="415">
        <f t="shared" si="8"/>
        <v>0</v>
      </c>
    </row>
    <row r="237" spans="1:8" ht="42.75">
      <c r="A237" s="429" t="s">
        <v>298</v>
      </c>
      <c r="B237" s="395" t="s">
        <v>418</v>
      </c>
      <c r="C237" s="414"/>
      <c r="D237" s="414"/>
      <c r="E237" s="415"/>
      <c r="F237" s="415"/>
    </row>
    <row r="238" spans="1:8">
      <c r="A238" s="429"/>
      <c r="B238" s="456" t="s">
        <v>419</v>
      </c>
      <c r="C238" s="428" t="s">
        <v>76</v>
      </c>
      <c r="D238" s="414">
        <v>80</v>
      </c>
      <c r="E238" s="415"/>
      <c r="F238" s="415">
        <f t="shared" si="8"/>
        <v>0</v>
      </c>
    </row>
    <row r="239" spans="1:8">
      <c r="A239" s="429"/>
      <c r="B239" s="456" t="s">
        <v>420</v>
      </c>
      <c r="C239" s="428" t="s">
        <v>76</v>
      </c>
      <c r="D239" s="414">
        <v>44</v>
      </c>
      <c r="E239" s="415"/>
      <c r="F239" s="415">
        <f t="shared" si="8"/>
        <v>0</v>
      </c>
    </row>
    <row r="240" spans="1:8">
      <c r="A240" s="429"/>
      <c r="B240" s="456" t="s">
        <v>421</v>
      </c>
      <c r="C240" s="428" t="s">
        <v>76</v>
      </c>
      <c r="D240" s="414">
        <v>12</v>
      </c>
      <c r="E240" s="415"/>
      <c r="F240" s="415">
        <f t="shared" si="8"/>
        <v>0</v>
      </c>
    </row>
    <row r="241" spans="1:6">
      <c r="A241" s="429"/>
      <c r="B241" s="456" t="s">
        <v>422</v>
      </c>
      <c r="C241" s="428" t="s">
        <v>76</v>
      </c>
      <c r="D241" s="414">
        <v>6</v>
      </c>
      <c r="E241" s="415"/>
      <c r="F241" s="415">
        <f t="shared" si="8"/>
        <v>0</v>
      </c>
    </row>
    <row r="242" spans="1:6" ht="28.5">
      <c r="A242" s="429" t="s">
        <v>301</v>
      </c>
      <c r="B242" s="395" t="s">
        <v>423</v>
      </c>
      <c r="C242" s="428"/>
      <c r="D242" s="414"/>
      <c r="E242" s="415"/>
      <c r="F242" s="415"/>
    </row>
    <row r="243" spans="1:6">
      <c r="A243" s="429"/>
      <c r="B243" s="456" t="s">
        <v>419</v>
      </c>
      <c r="C243" s="428" t="s">
        <v>76</v>
      </c>
      <c r="D243" s="414">
        <v>80</v>
      </c>
      <c r="E243" s="415"/>
      <c r="F243" s="415">
        <f t="shared" si="8"/>
        <v>0</v>
      </c>
    </row>
    <row r="244" spans="1:6">
      <c r="A244" s="429"/>
      <c r="B244" s="456" t="s">
        <v>420</v>
      </c>
      <c r="C244" s="428" t="s">
        <v>76</v>
      </c>
      <c r="D244" s="414">
        <v>44</v>
      </c>
      <c r="E244" s="415"/>
      <c r="F244" s="415">
        <f t="shared" si="8"/>
        <v>0</v>
      </c>
    </row>
    <row r="245" spans="1:6">
      <c r="A245" s="429"/>
      <c r="B245" s="456" t="s">
        <v>421</v>
      </c>
      <c r="C245" s="428" t="s">
        <v>76</v>
      </c>
      <c r="D245" s="414">
        <v>12</v>
      </c>
      <c r="E245" s="415"/>
      <c r="F245" s="415">
        <f t="shared" si="8"/>
        <v>0</v>
      </c>
    </row>
    <row r="246" spans="1:6">
      <c r="A246" s="429"/>
      <c r="B246" s="456" t="s">
        <v>422</v>
      </c>
      <c r="C246" s="428" t="s">
        <v>76</v>
      </c>
      <c r="D246" s="414">
        <v>6</v>
      </c>
      <c r="E246" s="415"/>
      <c r="F246" s="415">
        <f t="shared" si="8"/>
        <v>0</v>
      </c>
    </row>
    <row r="247" spans="1:6" ht="69" customHeight="1">
      <c r="A247" s="394" t="s">
        <v>303</v>
      </c>
      <c r="B247" s="395" t="s">
        <v>424</v>
      </c>
      <c r="C247" s="414"/>
      <c r="D247" s="414"/>
      <c r="E247" s="415"/>
      <c r="F247" s="415"/>
    </row>
    <row r="248" spans="1:6" ht="15.75" customHeight="1">
      <c r="A248" s="419"/>
      <c r="B248" s="395"/>
      <c r="C248" s="428" t="s">
        <v>70</v>
      </c>
      <c r="D248" s="414">
        <v>1</v>
      </c>
      <c r="E248" s="415"/>
      <c r="F248" s="415">
        <f t="shared" si="8"/>
        <v>0</v>
      </c>
    </row>
    <row r="249" spans="1:6" ht="15.75" customHeight="1">
      <c r="A249" s="419"/>
      <c r="B249" s="395"/>
      <c r="C249" s="428"/>
      <c r="D249" s="414"/>
      <c r="E249" s="415"/>
      <c r="F249" s="415"/>
    </row>
    <row r="250" spans="1:6">
      <c r="A250" s="384" t="s">
        <v>281</v>
      </c>
      <c r="B250" s="384" t="s">
        <v>282</v>
      </c>
      <c r="C250" s="384" t="s">
        <v>283</v>
      </c>
      <c r="D250" s="384" t="s">
        <v>284</v>
      </c>
      <c r="E250" s="384" t="s">
        <v>285</v>
      </c>
      <c r="F250" s="384" t="s">
        <v>5</v>
      </c>
    </row>
    <row r="251" spans="1:6">
      <c r="A251" s="387" t="s">
        <v>286</v>
      </c>
      <c r="B251" s="387" t="s">
        <v>287</v>
      </c>
      <c r="C251" s="387" t="s">
        <v>288</v>
      </c>
      <c r="D251" s="387" t="s">
        <v>289</v>
      </c>
      <c r="E251" s="387" t="s">
        <v>290</v>
      </c>
      <c r="F251" s="388"/>
    </row>
    <row r="252" spans="1:6">
      <c r="A252" s="436"/>
      <c r="B252" s="436"/>
      <c r="C252" s="436"/>
      <c r="D252" s="436"/>
      <c r="E252" s="436"/>
      <c r="F252" s="437"/>
    </row>
    <row r="253" spans="1:6" ht="57">
      <c r="A253" s="394" t="s">
        <v>307</v>
      </c>
      <c r="B253" s="457" t="s">
        <v>402</v>
      </c>
      <c r="C253" s="428"/>
      <c r="D253" s="414"/>
      <c r="E253" s="415"/>
      <c r="F253" s="415"/>
    </row>
    <row r="254" spans="1:6">
      <c r="A254" s="394"/>
      <c r="B254" s="457"/>
      <c r="C254" s="428" t="s">
        <v>70</v>
      </c>
      <c r="D254" s="414">
        <v>1</v>
      </c>
      <c r="E254" s="415"/>
      <c r="F254" s="415">
        <f t="shared" ref="F254" si="9">D254*E254</f>
        <v>0</v>
      </c>
    </row>
    <row r="255" spans="1:6" ht="28.5">
      <c r="A255" s="394" t="s">
        <v>322</v>
      </c>
      <c r="B255" s="395" t="s">
        <v>425</v>
      </c>
      <c r="C255" s="428"/>
      <c r="D255" s="414"/>
      <c r="E255" s="415"/>
      <c r="F255" s="415"/>
    </row>
    <row r="256" spans="1:6">
      <c r="A256" s="394"/>
      <c r="B256" s="457"/>
      <c r="C256" s="428" t="s">
        <v>70</v>
      </c>
      <c r="D256" s="414">
        <v>1</v>
      </c>
      <c r="E256" s="415"/>
      <c r="F256" s="415">
        <f t="shared" ref="F256" si="10">D256*E256</f>
        <v>0</v>
      </c>
    </row>
    <row r="257" spans="1:6" ht="15" customHeight="1">
      <c r="A257" s="419"/>
      <c r="B257" s="432" t="s">
        <v>345</v>
      </c>
      <c r="C257" s="424"/>
      <c r="D257" s="424"/>
      <c r="E257" s="424"/>
      <c r="F257" s="401">
        <f>SUM(F225:F256)</f>
        <v>0</v>
      </c>
    </row>
    <row r="258" spans="1:6">
      <c r="A258" s="384" t="s">
        <v>281</v>
      </c>
      <c r="B258" s="384" t="s">
        <v>282</v>
      </c>
      <c r="C258" s="384" t="s">
        <v>283</v>
      </c>
      <c r="D258" s="384" t="s">
        <v>284</v>
      </c>
      <c r="E258" s="384" t="s">
        <v>285</v>
      </c>
      <c r="F258" s="384" t="s">
        <v>5</v>
      </c>
    </row>
    <row r="259" spans="1:6">
      <c r="A259" s="387" t="s">
        <v>286</v>
      </c>
      <c r="B259" s="387" t="s">
        <v>287</v>
      </c>
      <c r="C259" s="387" t="s">
        <v>288</v>
      </c>
      <c r="D259" s="387" t="s">
        <v>289</v>
      </c>
      <c r="E259" s="387" t="s">
        <v>290</v>
      </c>
      <c r="F259" s="388"/>
    </row>
    <row r="260" spans="1:6">
      <c r="A260" s="429"/>
      <c r="B260" s="456"/>
      <c r="C260" s="428"/>
      <c r="D260" s="414"/>
      <c r="E260" s="415"/>
      <c r="F260" s="415"/>
    </row>
    <row r="261" spans="1:6" ht="30.75" customHeight="1">
      <c r="A261" s="643" t="s">
        <v>426</v>
      </c>
      <c r="B261" s="643"/>
      <c r="C261" s="643"/>
      <c r="D261" s="643"/>
      <c r="E261" s="643"/>
      <c r="F261" s="643"/>
    </row>
    <row r="262" spans="1:6" ht="11.25" customHeight="1">
      <c r="A262" s="429"/>
      <c r="B262" s="456"/>
      <c r="C262" s="428"/>
      <c r="D262" s="414"/>
      <c r="E262" s="415"/>
      <c r="F262" s="415"/>
    </row>
    <row r="263" spans="1:6" ht="177" customHeight="1">
      <c r="A263" s="429" t="s">
        <v>187</v>
      </c>
      <c r="B263" s="455" t="s">
        <v>427</v>
      </c>
      <c r="C263" s="428"/>
      <c r="D263" s="414"/>
      <c r="E263" s="415"/>
      <c r="F263" s="415"/>
    </row>
    <row r="264" spans="1:6" ht="352.5" customHeight="1">
      <c r="A264" s="429"/>
      <c r="B264" s="577" t="s">
        <v>613</v>
      </c>
      <c r="C264" s="428"/>
      <c r="D264" s="414"/>
      <c r="E264" s="415"/>
      <c r="F264" s="415"/>
    </row>
    <row r="265" spans="1:6">
      <c r="A265" s="394"/>
      <c r="B265" s="395"/>
      <c r="C265" s="428" t="s">
        <v>70</v>
      </c>
      <c r="D265" s="414">
        <v>1</v>
      </c>
      <c r="E265" s="415"/>
      <c r="F265" s="415">
        <f t="shared" ref="F265" si="11">D265*E265</f>
        <v>0</v>
      </c>
    </row>
    <row r="266" spans="1:6">
      <c r="A266" s="384" t="s">
        <v>281</v>
      </c>
      <c r="B266" s="384" t="s">
        <v>282</v>
      </c>
      <c r="C266" s="384" t="s">
        <v>283</v>
      </c>
      <c r="D266" s="384" t="s">
        <v>284</v>
      </c>
      <c r="E266" s="384" t="s">
        <v>285</v>
      </c>
      <c r="F266" s="384" t="s">
        <v>5</v>
      </c>
    </row>
    <row r="267" spans="1:6">
      <c r="A267" s="387" t="s">
        <v>286</v>
      </c>
      <c r="B267" s="387" t="s">
        <v>287</v>
      </c>
      <c r="C267" s="387" t="s">
        <v>288</v>
      </c>
      <c r="D267" s="387" t="s">
        <v>289</v>
      </c>
      <c r="E267" s="387" t="s">
        <v>290</v>
      </c>
      <c r="F267" s="388"/>
    </row>
    <row r="268" spans="1:6">
      <c r="A268" s="429"/>
      <c r="B268" s="456"/>
      <c r="C268" s="428"/>
      <c r="D268" s="414"/>
      <c r="E268" s="415"/>
      <c r="F268" s="415"/>
    </row>
    <row r="269" spans="1:6" ht="282" customHeight="1">
      <c r="A269" s="394" t="s">
        <v>188</v>
      </c>
      <c r="B269" s="577" t="s">
        <v>614</v>
      </c>
      <c r="C269" s="419"/>
      <c r="D269" s="419"/>
      <c r="E269" s="419"/>
      <c r="F269" s="419"/>
    </row>
    <row r="270" spans="1:6" ht="192.75" customHeight="1">
      <c r="A270" s="394"/>
      <c r="B270" s="577" t="s">
        <v>615</v>
      </c>
      <c r="C270" s="428"/>
      <c r="D270" s="414"/>
      <c r="E270" s="415"/>
      <c r="F270" s="415"/>
    </row>
    <row r="271" spans="1:6" ht="166.5" customHeight="1">
      <c r="A271" s="394"/>
      <c r="B271" s="577" t="s">
        <v>616</v>
      </c>
      <c r="C271" s="428"/>
      <c r="D271" s="414"/>
      <c r="E271" s="415"/>
      <c r="F271" s="415"/>
    </row>
    <row r="272" spans="1:6" ht="15" customHeight="1">
      <c r="A272" s="394"/>
      <c r="B272" s="395"/>
      <c r="C272" s="428" t="s">
        <v>70</v>
      </c>
      <c r="D272" s="414">
        <v>1</v>
      </c>
      <c r="E272" s="415"/>
      <c r="F272" s="415">
        <f t="shared" ref="F272" si="12">D272*E272</f>
        <v>0</v>
      </c>
    </row>
    <row r="273" spans="1:6">
      <c r="A273" s="384" t="s">
        <v>281</v>
      </c>
      <c r="B273" s="384" t="s">
        <v>282</v>
      </c>
      <c r="C273" s="384" t="s">
        <v>283</v>
      </c>
      <c r="D273" s="384" t="s">
        <v>284</v>
      </c>
      <c r="E273" s="384" t="s">
        <v>285</v>
      </c>
      <c r="F273" s="384" t="s">
        <v>5</v>
      </c>
    </row>
    <row r="274" spans="1:6">
      <c r="A274" s="387" t="s">
        <v>286</v>
      </c>
      <c r="B274" s="387" t="s">
        <v>287</v>
      </c>
      <c r="C274" s="387" t="s">
        <v>288</v>
      </c>
      <c r="D274" s="387" t="s">
        <v>289</v>
      </c>
      <c r="E274" s="387" t="s">
        <v>290</v>
      </c>
      <c r="F274" s="388"/>
    </row>
    <row r="275" spans="1:6">
      <c r="A275" s="429"/>
      <c r="B275" s="456"/>
      <c r="C275" s="428"/>
      <c r="D275" s="414"/>
      <c r="E275" s="415"/>
      <c r="F275" s="415"/>
    </row>
    <row r="276" spans="1:6" ht="171">
      <c r="A276" s="394" t="s">
        <v>298</v>
      </c>
      <c r="B276" s="395" t="s">
        <v>428</v>
      </c>
      <c r="C276" s="419"/>
      <c r="D276" s="419"/>
      <c r="E276" s="415"/>
      <c r="F276" s="415"/>
    </row>
    <row r="277" spans="1:6">
      <c r="A277" s="391"/>
      <c r="B277" s="427"/>
      <c r="C277" s="428" t="s">
        <v>429</v>
      </c>
      <c r="D277" s="414">
        <v>150</v>
      </c>
      <c r="E277" s="415"/>
      <c r="F277" s="415">
        <f t="shared" ref="F277" si="13">D277*E277</f>
        <v>0</v>
      </c>
    </row>
    <row r="278" spans="1:6" ht="42.75">
      <c r="A278" s="394" t="s">
        <v>301</v>
      </c>
      <c r="B278" s="395" t="s">
        <v>430</v>
      </c>
      <c r="C278" s="419"/>
      <c r="D278" s="419"/>
      <c r="E278" s="415"/>
      <c r="F278" s="415"/>
    </row>
    <row r="279" spans="1:6">
      <c r="A279" s="391"/>
      <c r="B279" s="427" t="s">
        <v>431</v>
      </c>
      <c r="C279" s="428" t="s">
        <v>374</v>
      </c>
      <c r="D279" s="414">
        <v>70</v>
      </c>
      <c r="E279" s="415"/>
      <c r="F279" s="415">
        <f t="shared" ref="F279" si="14">D279*E279</f>
        <v>0</v>
      </c>
    </row>
    <row r="280" spans="1:6" ht="28.5">
      <c r="A280" s="394" t="s">
        <v>303</v>
      </c>
      <c r="B280" s="395" t="s">
        <v>432</v>
      </c>
      <c r="C280" s="419"/>
      <c r="D280" s="419"/>
      <c r="E280" s="415"/>
      <c r="F280" s="415"/>
    </row>
    <row r="281" spans="1:6">
      <c r="A281" s="391"/>
      <c r="B281" s="427" t="s">
        <v>349</v>
      </c>
      <c r="C281" s="428" t="s">
        <v>18</v>
      </c>
      <c r="D281" s="414">
        <v>2</v>
      </c>
      <c r="E281" s="415"/>
      <c r="F281" s="415">
        <f t="shared" ref="F281" si="15">D281*E281</f>
        <v>0</v>
      </c>
    </row>
    <row r="282" spans="1:6" ht="130.5" customHeight="1">
      <c r="A282" s="429" t="s">
        <v>307</v>
      </c>
      <c r="B282" s="459" t="s">
        <v>433</v>
      </c>
      <c r="C282" s="428"/>
      <c r="D282" s="414"/>
      <c r="E282" s="415"/>
      <c r="F282" s="415"/>
    </row>
    <row r="283" spans="1:6">
      <c r="A283" s="391"/>
      <c r="B283" s="427"/>
      <c r="C283" s="428" t="s">
        <v>374</v>
      </c>
      <c r="D283" s="414">
        <v>60</v>
      </c>
      <c r="E283" s="415"/>
      <c r="F283" s="415">
        <f t="shared" ref="F283" si="16">D283*E283</f>
        <v>0</v>
      </c>
    </row>
    <row r="284" spans="1:6" ht="72" customHeight="1">
      <c r="A284" s="394" t="s">
        <v>322</v>
      </c>
      <c r="B284" s="395" t="s">
        <v>424</v>
      </c>
      <c r="C284" s="414"/>
      <c r="D284" s="414"/>
      <c r="E284" s="415"/>
      <c r="F284" s="415"/>
    </row>
    <row r="285" spans="1:6" ht="15.75" customHeight="1">
      <c r="A285" s="419"/>
      <c r="B285" s="395"/>
      <c r="C285" s="428" t="s">
        <v>70</v>
      </c>
      <c r="D285" s="414">
        <v>1</v>
      </c>
      <c r="E285" s="415"/>
      <c r="F285" s="415">
        <f t="shared" ref="F285" si="17">D285*E285</f>
        <v>0</v>
      </c>
    </row>
    <row r="286" spans="1:6" ht="57">
      <c r="A286" s="394" t="s">
        <v>324</v>
      </c>
      <c r="B286" s="395" t="s">
        <v>402</v>
      </c>
      <c r="C286" s="428"/>
      <c r="D286" s="414"/>
      <c r="E286" s="415"/>
      <c r="F286" s="415"/>
    </row>
    <row r="287" spans="1:6">
      <c r="A287" s="394"/>
      <c r="B287" s="418"/>
      <c r="C287" s="428" t="s">
        <v>70</v>
      </c>
      <c r="D287" s="414">
        <v>1</v>
      </c>
      <c r="E287" s="415"/>
      <c r="F287" s="415">
        <f t="shared" ref="F287" si="18">D287*E287</f>
        <v>0</v>
      </c>
    </row>
    <row r="288" spans="1:6" ht="71.25">
      <c r="A288" s="421" t="s">
        <v>326</v>
      </c>
      <c r="B288" s="577" t="s">
        <v>434</v>
      </c>
      <c r="C288" s="414"/>
      <c r="D288" s="414"/>
      <c r="E288" s="415"/>
      <c r="F288" s="415"/>
    </row>
    <row r="289" spans="1:8">
      <c r="A289" s="421"/>
      <c r="B289" s="395"/>
      <c r="C289" s="414" t="s">
        <v>70</v>
      </c>
      <c r="D289" s="414">
        <v>1</v>
      </c>
      <c r="E289" s="415"/>
      <c r="F289" s="415">
        <f t="shared" ref="F289" si="19">D289*E289</f>
        <v>0</v>
      </c>
    </row>
    <row r="290" spans="1:8" ht="15.75" thickBot="1">
      <c r="A290" s="433"/>
      <c r="B290" s="433"/>
      <c r="C290" s="460"/>
      <c r="D290" s="461"/>
      <c r="E290" s="461"/>
      <c r="F290" s="461"/>
    </row>
    <row r="291" spans="1:8" ht="15" customHeight="1">
      <c r="A291" s="419"/>
      <c r="B291" s="432" t="s">
        <v>345</v>
      </c>
      <c r="C291" s="419"/>
      <c r="D291" s="419"/>
      <c r="E291" s="419"/>
      <c r="F291" s="426">
        <f>SUM(F265:F290)</f>
        <v>0</v>
      </c>
    </row>
    <row r="292" spans="1:8" ht="15" customHeight="1">
      <c r="A292" s="419"/>
      <c r="B292" s="432"/>
      <c r="C292" s="419"/>
      <c r="D292" s="419"/>
      <c r="E292" s="419"/>
      <c r="F292" s="426"/>
    </row>
    <row r="293" spans="1:8" ht="15" customHeight="1">
      <c r="A293" s="419"/>
      <c r="B293" s="432"/>
      <c r="C293" s="419"/>
      <c r="D293" s="419" t="s">
        <v>226</v>
      </c>
      <c r="E293" s="419"/>
      <c r="F293" s="426"/>
    </row>
    <row r="294" spans="1:8" ht="15" customHeight="1">
      <c r="A294" s="419"/>
      <c r="B294" s="432"/>
      <c r="C294" s="419"/>
      <c r="D294" s="419"/>
      <c r="E294" s="419"/>
      <c r="F294" s="426"/>
    </row>
    <row r="295" spans="1:8">
      <c r="A295" s="384" t="s">
        <v>281</v>
      </c>
      <c r="B295" s="384" t="s">
        <v>282</v>
      </c>
      <c r="C295" s="384" t="s">
        <v>283</v>
      </c>
      <c r="D295" s="384" t="s">
        <v>284</v>
      </c>
      <c r="E295" s="384" t="s">
        <v>285</v>
      </c>
      <c r="F295" s="384" t="s">
        <v>5</v>
      </c>
    </row>
    <row r="296" spans="1:8">
      <c r="A296" s="387" t="s">
        <v>286</v>
      </c>
      <c r="B296" s="387" t="s">
        <v>287</v>
      </c>
      <c r="C296" s="387" t="s">
        <v>288</v>
      </c>
      <c r="D296" s="387" t="s">
        <v>289</v>
      </c>
      <c r="E296" s="387" t="s">
        <v>290</v>
      </c>
      <c r="F296" s="388"/>
    </row>
    <row r="297" spans="1:8">
      <c r="A297" s="429"/>
      <c r="B297" s="456"/>
      <c r="C297" s="428"/>
      <c r="D297" s="414"/>
      <c r="E297" s="415"/>
      <c r="F297" s="415"/>
    </row>
    <row r="298" spans="1:8" ht="30.75" customHeight="1">
      <c r="A298" s="643" t="s">
        <v>435</v>
      </c>
      <c r="B298" s="643"/>
      <c r="C298" s="643"/>
      <c r="D298" s="643"/>
      <c r="E298" s="643"/>
      <c r="F298" s="643"/>
      <c r="G298"/>
      <c r="H298"/>
    </row>
    <row r="299" spans="1:8" ht="15.75" customHeight="1">
      <c r="A299" s="394"/>
      <c r="B299" s="394"/>
      <c r="C299" s="394"/>
      <c r="D299" s="394"/>
      <c r="E299" s="394"/>
      <c r="F299" s="394"/>
      <c r="G299"/>
      <c r="H299"/>
    </row>
    <row r="300" spans="1:8" ht="57" customHeight="1">
      <c r="A300" s="394" t="s">
        <v>187</v>
      </c>
      <c r="B300" s="395" t="s">
        <v>436</v>
      </c>
      <c r="C300" s="394"/>
      <c r="D300" s="394"/>
      <c r="E300" s="394"/>
      <c r="F300" s="394"/>
      <c r="G300"/>
      <c r="H300"/>
    </row>
    <row r="301" spans="1:8" ht="15.75" customHeight="1">
      <c r="A301" s="394"/>
      <c r="B301" s="394"/>
      <c r="C301" s="428" t="s">
        <v>18</v>
      </c>
      <c r="D301" s="414">
        <v>3</v>
      </c>
      <c r="E301" s="415"/>
      <c r="F301" s="415">
        <f t="shared" ref="F301:F322" si="20">D301*E301</f>
        <v>0</v>
      </c>
      <c r="G301"/>
      <c r="H301"/>
    </row>
    <row r="302" spans="1:8" ht="57" customHeight="1">
      <c r="A302" s="394">
        <v>2</v>
      </c>
      <c r="B302" s="395" t="s">
        <v>437</v>
      </c>
      <c r="C302" s="394"/>
      <c r="D302" s="394"/>
      <c r="E302" s="394"/>
      <c r="F302" s="415"/>
      <c r="G302"/>
      <c r="H302"/>
    </row>
    <row r="303" spans="1:8" ht="15.75" customHeight="1">
      <c r="A303" s="394"/>
      <c r="B303" s="394"/>
      <c r="C303" s="428" t="s">
        <v>18</v>
      </c>
      <c r="D303" s="414">
        <v>5</v>
      </c>
      <c r="E303" s="415"/>
      <c r="F303" s="415">
        <f t="shared" si="20"/>
        <v>0</v>
      </c>
      <c r="G303"/>
      <c r="H303"/>
    </row>
    <row r="304" spans="1:8" ht="28.5">
      <c r="A304" s="394" t="s">
        <v>188</v>
      </c>
      <c r="B304" s="438" t="s">
        <v>438</v>
      </c>
      <c r="C304" s="394"/>
      <c r="D304" s="394"/>
      <c r="E304" s="394"/>
      <c r="F304" s="415"/>
      <c r="G304"/>
      <c r="H304"/>
    </row>
    <row r="305" spans="1:8" ht="12.75" customHeight="1">
      <c r="A305" s="394"/>
      <c r="B305" s="462" t="s">
        <v>439</v>
      </c>
      <c r="C305" s="428" t="s">
        <v>76</v>
      </c>
      <c r="D305" s="414">
        <v>35</v>
      </c>
      <c r="E305" s="415"/>
      <c r="F305" s="415">
        <f t="shared" si="20"/>
        <v>0</v>
      </c>
      <c r="G305"/>
      <c r="H305"/>
    </row>
    <row r="306" spans="1:8" ht="27.75" customHeight="1">
      <c r="A306" s="394" t="s">
        <v>298</v>
      </c>
      <c r="B306" s="438" t="s">
        <v>440</v>
      </c>
      <c r="C306" s="394"/>
      <c r="D306" s="394"/>
      <c r="E306" s="394"/>
      <c r="F306" s="415"/>
    </row>
    <row r="307" spans="1:8" ht="12.75" customHeight="1">
      <c r="A307" s="394"/>
      <c r="B307" s="462" t="s">
        <v>441</v>
      </c>
      <c r="C307" s="428" t="s">
        <v>18</v>
      </c>
      <c r="D307" s="414">
        <v>16</v>
      </c>
      <c r="E307" s="415"/>
      <c r="F307" s="415">
        <f t="shared" si="20"/>
        <v>0</v>
      </c>
    </row>
    <row r="308" spans="1:8" ht="12.75" customHeight="1">
      <c r="A308" s="394"/>
      <c r="B308" s="462" t="s">
        <v>442</v>
      </c>
      <c r="C308" s="428" t="s">
        <v>18</v>
      </c>
      <c r="D308" s="414">
        <v>1</v>
      </c>
      <c r="E308" s="415"/>
      <c r="F308" s="415">
        <f t="shared" si="20"/>
        <v>0</v>
      </c>
    </row>
    <row r="309" spans="1:8" ht="12.75" customHeight="1">
      <c r="A309" s="394"/>
      <c r="B309" s="462" t="s">
        <v>443</v>
      </c>
      <c r="C309" s="428" t="s">
        <v>18</v>
      </c>
      <c r="D309" s="414">
        <v>7</v>
      </c>
      <c r="E309" s="415"/>
      <c r="F309" s="415">
        <f t="shared" si="20"/>
        <v>0</v>
      </c>
    </row>
    <row r="310" spans="1:8" ht="28.5">
      <c r="A310" s="394" t="s">
        <v>301</v>
      </c>
      <c r="B310" s="438" t="s">
        <v>444</v>
      </c>
      <c r="C310" s="394"/>
      <c r="D310" s="394"/>
      <c r="E310" s="394"/>
      <c r="F310" s="415"/>
    </row>
    <row r="311" spans="1:8" ht="12.75" customHeight="1">
      <c r="A311" s="394"/>
      <c r="B311" s="462" t="s">
        <v>445</v>
      </c>
      <c r="C311" s="428" t="s">
        <v>18</v>
      </c>
      <c r="D311" s="414">
        <v>8</v>
      </c>
      <c r="E311" s="415"/>
      <c r="F311" s="415">
        <f t="shared" si="20"/>
        <v>0</v>
      </c>
    </row>
    <row r="312" spans="1:8" ht="42.75">
      <c r="A312" s="394" t="s">
        <v>303</v>
      </c>
      <c r="B312" s="438" t="s">
        <v>446</v>
      </c>
      <c r="C312" s="394"/>
      <c r="D312" s="394"/>
      <c r="E312" s="394"/>
      <c r="F312" s="415"/>
    </row>
    <row r="313" spans="1:8" ht="12.75" customHeight="1">
      <c r="A313" s="394"/>
      <c r="B313" s="462" t="s">
        <v>447</v>
      </c>
      <c r="C313" s="428" t="s">
        <v>18</v>
      </c>
      <c r="D313" s="414">
        <v>3</v>
      </c>
      <c r="E313" s="415"/>
      <c r="F313" s="415">
        <f t="shared" si="20"/>
        <v>0</v>
      </c>
    </row>
    <row r="314" spans="1:8" ht="12.75" customHeight="1">
      <c r="A314" s="394"/>
      <c r="B314" s="462" t="s">
        <v>448</v>
      </c>
      <c r="C314" s="428" t="s">
        <v>18</v>
      </c>
      <c r="D314" s="414">
        <v>6</v>
      </c>
      <c r="E314" s="415"/>
      <c r="F314" s="415">
        <f t="shared" si="20"/>
        <v>0</v>
      </c>
    </row>
    <row r="315" spans="1:8" ht="28.5">
      <c r="A315" s="394" t="s">
        <v>307</v>
      </c>
      <c r="B315" s="438" t="s">
        <v>449</v>
      </c>
      <c r="C315" s="394"/>
      <c r="D315" s="394"/>
      <c r="E315" s="394"/>
      <c r="F315" s="415"/>
    </row>
    <row r="316" spans="1:8" ht="12.75" customHeight="1">
      <c r="A316" s="394"/>
      <c r="B316" s="462"/>
      <c r="C316" s="428" t="s">
        <v>18</v>
      </c>
      <c r="D316" s="414">
        <v>22</v>
      </c>
      <c r="E316" s="415"/>
      <c r="F316" s="415">
        <f t="shared" si="20"/>
        <v>0</v>
      </c>
    </row>
    <row r="317" spans="1:8" ht="42.75">
      <c r="A317" s="394" t="s">
        <v>322</v>
      </c>
      <c r="B317" s="395" t="s">
        <v>450</v>
      </c>
      <c r="C317" s="414"/>
      <c r="D317" s="414"/>
      <c r="E317" s="415"/>
      <c r="F317" s="415"/>
    </row>
    <row r="318" spans="1:8" ht="15.75" customHeight="1">
      <c r="A318" s="419"/>
      <c r="B318" s="395"/>
      <c r="C318" s="428" t="s">
        <v>70</v>
      </c>
      <c r="D318" s="414">
        <v>1</v>
      </c>
      <c r="E318" s="415"/>
      <c r="F318" s="415">
        <f t="shared" si="20"/>
        <v>0</v>
      </c>
    </row>
    <row r="319" spans="1:8" ht="57">
      <c r="A319" s="394" t="s">
        <v>324</v>
      </c>
      <c r="B319" s="395" t="s">
        <v>451</v>
      </c>
      <c r="C319" s="428"/>
      <c r="D319" s="414"/>
      <c r="E319" s="415"/>
      <c r="F319" s="415"/>
    </row>
    <row r="320" spans="1:8">
      <c r="A320" s="394"/>
      <c r="B320" s="457"/>
      <c r="C320" s="428" t="s">
        <v>70</v>
      </c>
      <c r="D320" s="414">
        <v>1</v>
      </c>
      <c r="E320" s="415"/>
      <c r="F320" s="415">
        <f t="shared" si="20"/>
        <v>0</v>
      </c>
    </row>
    <row r="321" spans="1:8" ht="28.5">
      <c r="A321" s="394" t="s">
        <v>326</v>
      </c>
      <c r="B321" s="395" t="s">
        <v>452</v>
      </c>
      <c r="C321" s="428"/>
      <c r="D321" s="414"/>
      <c r="E321" s="415"/>
      <c r="F321" s="415"/>
    </row>
    <row r="322" spans="1:8">
      <c r="A322" s="394"/>
      <c r="B322" s="457"/>
      <c r="C322" s="428" t="s">
        <v>453</v>
      </c>
      <c r="D322" s="414">
        <v>8</v>
      </c>
      <c r="E322" s="415"/>
      <c r="F322" s="415">
        <f t="shared" si="20"/>
        <v>0</v>
      </c>
    </row>
    <row r="323" spans="1:8" ht="12" customHeight="1">
      <c r="A323" s="394"/>
      <c r="B323" s="394"/>
      <c r="C323" s="394"/>
      <c r="D323" s="394"/>
      <c r="E323" s="394"/>
      <c r="F323" s="394"/>
    </row>
    <row r="324" spans="1:8" s="2" customFormat="1" ht="15" customHeight="1">
      <c r="A324" s="433"/>
      <c r="B324" s="463" t="s">
        <v>345</v>
      </c>
      <c r="C324" s="424"/>
      <c r="D324" s="424"/>
      <c r="E324" s="424"/>
      <c r="F324" s="401">
        <f>SUM(F301:F323)</f>
        <v>0</v>
      </c>
      <c r="G324" s="386"/>
      <c r="H324" s="386"/>
    </row>
    <row r="325" spans="1:8" ht="15" customHeight="1">
      <c r="A325" s="436"/>
      <c r="B325" s="436"/>
      <c r="C325" s="436"/>
      <c r="D325" s="436"/>
      <c r="E325" s="436"/>
      <c r="F325" s="437"/>
    </row>
    <row r="326" spans="1:8" ht="15" customHeight="1">
      <c r="A326" s="639" t="s">
        <v>454</v>
      </c>
      <c r="B326" s="639"/>
      <c r="C326" s="639"/>
      <c r="D326" s="639"/>
      <c r="E326" s="639"/>
      <c r="F326" s="639"/>
    </row>
    <row r="327" spans="1:8" ht="15" customHeight="1">
      <c r="A327" s="436"/>
      <c r="B327" s="436"/>
      <c r="C327" s="436"/>
      <c r="D327" s="436"/>
      <c r="E327" s="436"/>
      <c r="F327" s="437"/>
    </row>
    <row r="328" spans="1:8" ht="28.5">
      <c r="A328" s="394" t="s">
        <v>187</v>
      </c>
      <c r="B328" s="577" t="s">
        <v>455</v>
      </c>
      <c r="C328" s="428"/>
      <c r="D328" s="414"/>
      <c r="E328" s="415"/>
      <c r="F328" s="415"/>
    </row>
    <row r="329" spans="1:8">
      <c r="A329" s="394"/>
      <c r="B329" s="457"/>
      <c r="C329" s="428" t="s">
        <v>70</v>
      </c>
      <c r="D329" s="414">
        <v>1</v>
      </c>
      <c r="E329" s="415"/>
      <c r="F329" s="415">
        <f t="shared" ref="F329" si="21">D329*E329</f>
        <v>0</v>
      </c>
    </row>
    <row r="330" spans="1:8" ht="15" customHeight="1">
      <c r="A330" s="436"/>
      <c r="B330" s="463" t="s">
        <v>345</v>
      </c>
      <c r="C330" s="436"/>
      <c r="D330" s="436"/>
      <c r="E330" s="436"/>
      <c r="F330" s="595">
        <f>SUM(F329)</f>
        <v>0</v>
      </c>
    </row>
    <row r="331" spans="1:8" ht="15" customHeight="1">
      <c r="A331" s="436"/>
      <c r="B331" s="436"/>
      <c r="C331" s="436"/>
      <c r="D331" s="436"/>
      <c r="E331" s="436"/>
      <c r="F331" s="437"/>
    </row>
    <row r="332" spans="1:8">
      <c r="A332" s="384" t="s">
        <v>281</v>
      </c>
      <c r="B332" s="384" t="s">
        <v>282</v>
      </c>
      <c r="C332" s="384" t="s">
        <v>283</v>
      </c>
      <c r="D332" s="384" t="s">
        <v>284</v>
      </c>
      <c r="E332" s="384" t="s">
        <v>285</v>
      </c>
      <c r="F332" s="384" t="s">
        <v>5</v>
      </c>
    </row>
    <row r="333" spans="1:8">
      <c r="A333" s="387" t="s">
        <v>286</v>
      </c>
      <c r="B333" s="387" t="s">
        <v>287</v>
      </c>
      <c r="C333" s="387" t="s">
        <v>288</v>
      </c>
      <c r="D333" s="387" t="s">
        <v>289</v>
      </c>
      <c r="E333" s="387" t="s">
        <v>290</v>
      </c>
      <c r="F333" s="388"/>
    </row>
    <row r="334" spans="1:8">
      <c r="A334" s="429"/>
      <c r="B334" s="456"/>
      <c r="C334" s="428"/>
      <c r="D334" s="414"/>
      <c r="E334" s="415"/>
      <c r="F334" s="415"/>
    </row>
    <row r="335" spans="1:8">
      <c r="A335" s="643" t="s">
        <v>456</v>
      </c>
      <c r="B335" s="643"/>
      <c r="C335" s="643"/>
      <c r="D335" s="643"/>
      <c r="E335" s="643"/>
      <c r="F335" s="643"/>
      <c r="G335"/>
      <c r="H335"/>
    </row>
    <row r="336" spans="1:8" ht="15" customHeight="1">
      <c r="A336" s="436"/>
      <c r="B336" s="436"/>
      <c r="C336" s="436"/>
      <c r="D336" s="436"/>
      <c r="E336" s="436"/>
      <c r="F336" s="437"/>
    </row>
    <row r="337" spans="1:8" ht="128.25">
      <c r="A337" s="394" t="s">
        <v>187</v>
      </c>
      <c r="B337" s="398" t="s">
        <v>457</v>
      </c>
      <c r="C337" s="436"/>
      <c r="D337" s="436"/>
      <c r="E337" s="436"/>
      <c r="F337" s="437"/>
    </row>
    <row r="338" spans="1:8" ht="15" customHeight="1">
      <c r="A338" s="436"/>
      <c r="B338" s="464" t="s">
        <v>458</v>
      </c>
      <c r="C338" s="428" t="s">
        <v>70</v>
      </c>
      <c r="D338" s="414">
        <v>1</v>
      </c>
      <c r="E338" s="436"/>
      <c r="F338" s="437">
        <f t="shared" ref="F338" si="22">D338*E338</f>
        <v>0</v>
      </c>
    </row>
    <row r="339" spans="1:8" s="2" customFormat="1" ht="15" customHeight="1">
      <c r="A339" s="433"/>
      <c r="B339" s="463" t="s">
        <v>345</v>
      </c>
      <c r="C339" s="424"/>
      <c r="D339" s="424"/>
      <c r="E339" s="424"/>
      <c r="F339" s="401">
        <f>SUM(F338)</f>
        <v>0</v>
      </c>
      <c r="G339" s="386"/>
      <c r="H339" s="386"/>
    </row>
    <row r="340" spans="1:8" ht="15" customHeight="1">
      <c r="A340" s="436"/>
      <c r="B340" s="436"/>
      <c r="C340" s="436"/>
      <c r="D340" s="436"/>
      <c r="E340" s="436"/>
      <c r="F340" s="437"/>
    </row>
    <row r="341" spans="1:8" ht="15" customHeight="1">
      <c r="A341" s="436"/>
      <c r="B341" s="436"/>
      <c r="C341" s="436"/>
      <c r="D341" s="436"/>
      <c r="E341" s="436"/>
      <c r="F341" s="437"/>
    </row>
    <row r="342" spans="1:8" ht="15" customHeight="1">
      <c r="A342" s="436"/>
      <c r="B342" s="436"/>
      <c r="C342" s="436"/>
      <c r="D342" s="436"/>
      <c r="E342" s="436"/>
      <c r="F342" s="437"/>
    </row>
    <row r="343" spans="1:8" s="2" customFormat="1" ht="15" customHeight="1">
      <c r="A343" s="433"/>
      <c r="B343" s="463"/>
      <c r="C343" s="433"/>
      <c r="D343" s="433"/>
      <c r="E343" s="433"/>
      <c r="F343" s="403"/>
      <c r="G343" s="386"/>
      <c r="H343" s="386"/>
    </row>
    <row r="344" spans="1:8" s="2" customFormat="1" ht="15" customHeight="1">
      <c r="A344" s="433"/>
      <c r="B344" s="463"/>
      <c r="C344" s="433"/>
      <c r="D344" s="433"/>
      <c r="E344" s="433"/>
      <c r="F344" s="403"/>
      <c r="G344" s="386"/>
      <c r="H344" s="386"/>
    </row>
    <row r="345" spans="1:8" s="2" customFormat="1" ht="15" customHeight="1">
      <c r="A345" s="433"/>
      <c r="B345" s="463"/>
      <c r="C345" s="433"/>
      <c r="D345" s="433"/>
      <c r="E345" s="433"/>
      <c r="F345" s="403"/>
      <c r="G345" s="386"/>
      <c r="H345" s="386"/>
    </row>
    <row r="346" spans="1:8" s="2" customFormat="1" ht="15" customHeight="1">
      <c r="A346" s="433"/>
      <c r="B346" s="465" t="s">
        <v>192</v>
      </c>
      <c r="C346" s="433"/>
      <c r="D346" s="433"/>
      <c r="E346" s="433"/>
      <c r="F346" s="403"/>
      <c r="G346" s="386"/>
      <c r="H346" s="386"/>
    </row>
    <row r="347" spans="1:8" s="2" customFormat="1" ht="15" customHeight="1">
      <c r="A347" s="433"/>
      <c r="B347" s="465"/>
      <c r="C347" s="433"/>
      <c r="D347" s="433"/>
      <c r="E347" s="433"/>
      <c r="F347" s="403"/>
      <c r="G347" s="386"/>
      <c r="H347" s="386"/>
    </row>
    <row r="348" spans="1:8" s="2" customFormat="1" ht="15" customHeight="1">
      <c r="A348" s="433"/>
      <c r="B348" s="463" t="s">
        <v>459</v>
      </c>
      <c r="C348" s="433"/>
      <c r="D348" s="433"/>
      <c r="E348" s="433"/>
      <c r="F348" s="403"/>
      <c r="G348" s="386"/>
      <c r="H348" s="386"/>
    </row>
    <row r="349" spans="1:8" s="2" customFormat="1" ht="15" customHeight="1">
      <c r="A349" s="433"/>
      <c r="B349" s="463" t="s">
        <v>460</v>
      </c>
      <c r="C349" s="433"/>
      <c r="D349" s="433"/>
      <c r="E349" s="631">
        <f>F80</f>
        <v>0</v>
      </c>
      <c r="F349" s="632"/>
      <c r="G349" s="386"/>
      <c r="H349" s="386"/>
    </row>
    <row r="350" spans="1:8" s="2" customFormat="1" ht="15" customHeight="1">
      <c r="A350" s="433"/>
      <c r="B350" s="463" t="s">
        <v>461</v>
      </c>
      <c r="C350" s="433"/>
      <c r="D350" s="433"/>
      <c r="E350" s="631">
        <f>F109</f>
        <v>0</v>
      </c>
      <c r="F350" s="632"/>
      <c r="G350" s="386"/>
      <c r="H350" s="386"/>
    </row>
    <row r="351" spans="1:8" s="2" customFormat="1" ht="15" customHeight="1">
      <c r="A351" s="433"/>
      <c r="B351" s="463"/>
      <c r="C351" s="433"/>
      <c r="D351" s="433"/>
      <c r="E351" s="637"/>
      <c r="F351" s="632"/>
      <c r="G351" s="386"/>
      <c r="H351" s="386"/>
    </row>
    <row r="352" spans="1:8" s="2" customFormat="1" ht="15" customHeight="1">
      <c r="A352" s="433"/>
      <c r="B352" s="463" t="s">
        <v>634</v>
      </c>
      <c r="C352" s="433"/>
      <c r="D352" s="433"/>
      <c r="E352" s="631">
        <f>F137</f>
        <v>0</v>
      </c>
      <c r="F352" s="632"/>
      <c r="G352" s="386"/>
      <c r="H352" s="386"/>
    </row>
    <row r="353" spans="1:8" s="2" customFormat="1" ht="15" customHeight="1">
      <c r="A353" s="433"/>
      <c r="B353" s="463"/>
      <c r="C353" s="433"/>
      <c r="D353" s="433"/>
      <c r="E353" s="637"/>
      <c r="F353" s="632"/>
      <c r="G353" s="386"/>
      <c r="H353" s="386"/>
    </row>
    <row r="354" spans="1:8" s="2" customFormat="1" ht="15" customHeight="1">
      <c r="A354" s="433"/>
      <c r="B354" s="463" t="s">
        <v>462</v>
      </c>
      <c r="C354" s="433"/>
      <c r="D354" s="433"/>
      <c r="E354" s="631">
        <f>F219</f>
        <v>0</v>
      </c>
      <c r="F354" s="632"/>
      <c r="G354" s="386"/>
      <c r="H354" s="386"/>
    </row>
    <row r="355" spans="1:8" s="2" customFormat="1" ht="15" customHeight="1">
      <c r="A355" s="433"/>
      <c r="B355" s="463"/>
      <c r="C355" s="433"/>
      <c r="D355" s="433"/>
      <c r="E355" s="637"/>
      <c r="F355" s="632"/>
      <c r="G355" s="386"/>
      <c r="H355" s="386"/>
    </row>
    <row r="356" spans="1:8" s="2" customFormat="1" ht="15" customHeight="1">
      <c r="A356" s="433"/>
      <c r="B356" s="463" t="s">
        <v>463</v>
      </c>
      <c r="C356" s="433"/>
      <c r="D356" s="433"/>
      <c r="E356" s="631">
        <f>F257</f>
        <v>0</v>
      </c>
      <c r="F356" s="632"/>
      <c r="G356" s="386"/>
      <c r="H356" s="386"/>
    </row>
    <row r="357" spans="1:8" s="2" customFormat="1" ht="15" customHeight="1">
      <c r="A357" s="433"/>
      <c r="B357" s="463"/>
      <c r="C357" s="433"/>
      <c r="D357" s="433"/>
      <c r="E357" s="637"/>
      <c r="F357" s="632"/>
      <c r="G357" s="386"/>
      <c r="H357" s="386"/>
    </row>
    <row r="358" spans="1:8" s="2" customFormat="1" ht="15" customHeight="1">
      <c r="A358" s="433"/>
      <c r="B358" s="463" t="s">
        <v>464</v>
      </c>
      <c r="C358" s="433"/>
      <c r="D358" s="433"/>
      <c r="E358" s="631">
        <f>F291</f>
        <v>0</v>
      </c>
      <c r="F358" s="632"/>
      <c r="G358" s="386"/>
      <c r="H358" s="386"/>
    </row>
    <row r="359" spans="1:8" s="2" customFormat="1" ht="15" customHeight="1">
      <c r="A359" s="433"/>
      <c r="B359" s="463"/>
      <c r="C359" s="433"/>
      <c r="D359" s="433"/>
      <c r="E359" s="637"/>
      <c r="F359" s="632"/>
      <c r="G359" s="386"/>
      <c r="H359" s="386"/>
    </row>
    <row r="360" spans="1:8" s="2" customFormat="1" ht="15" customHeight="1">
      <c r="A360" s="433"/>
      <c r="B360" s="463" t="s">
        <v>465</v>
      </c>
      <c r="C360" s="433"/>
      <c r="D360" s="433"/>
      <c r="E360" s="631">
        <f>F324</f>
        <v>0</v>
      </c>
      <c r="F360" s="632"/>
      <c r="G360" s="386"/>
      <c r="H360" s="386"/>
    </row>
    <row r="361" spans="1:8" s="2" customFormat="1" ht="15" customHeight="1">
      <c r="A361" s="433"/>
      <c r="B361" s="463"/>
      <c r="C361" s="433"/>
      <c r="D361" s="433"/>
      <c r="E361" s="637"/>
      <c r="F361" s="632"/>
      <c r="G361" s="386"/>
      <c r="H361" s="386"/>
    </row>
    <row r="362" spans="1:8" s="2" customFormat="1" ht="15" customHeight="1">
      <c r="A362" s="433"/>
      <c r="B362" s="463" t="s">
        <v>252</v>
      </c>
      <c r="C362" s="433"/>
      <c r="D362" s="433"/>
      <c r="E362" s="631">
        <f>F330</f>
        <v>0</v>
      </c>
      <c r="F362" s="632"/>
      <c r="G362" s="386"/>
      <c r="H362" s="386"/>
    </row>
    <row r="363" spans="1:8" s="2" customFormat="1" ht="15" customHeight="1">
      <c r="A363" s="433"/>
      <c r="B363" s="463"/>
      <c r="E363" s="638"/>
      <c r="F363" s="632"/>
      <c r="G363" s="386"/>
      <c r="H363" s="386"/>
    </row>
    <row r="364" spans="1:8" s="2" customFormat="1" ht="15" customHeight="1">
      <c r="A364" s="433"/>
      <c r="B364" s="463" t="s">
        <v>466</v>
      </c>
      <c r="C364" s="433"/>
      <c r="D364" s="433"/>
      <c r="E364" s="631">
        <f>F339</f>
        <v>0</v>
      </c>
      <c r="F364" s="632"/>
      <c r="G364" s="386"/>
      <c r="H364" s="386"/>
    </row>
    <row r="365" spans="1:8" s="2" customFormat="1" ht="15" customHeight="1">
      <c r="A365" s="433"/>
      <c r="B365" s="463"/>
      <c r="C365" s="596"/>
      <c r="D365" s="596"/>
      <c r="E365" s="633"/>
      <c r="F365" s="634"/>
      <c r="G365" s="386"/>
      <c r="H365" s="386"/>
    </row>
    <row r="366" spans="1:8" s="2" customFormat="1" ht="15" customHeight="1">
      <c r="A366" s="433"/>
      <c r="B366" s="153" t="s">
        <v>345</v>
      </c>
      <c r="C366" s="597"/>
      <c r="D366" s="597"/>
      <c r="E366" s="635">
        <f>SUM(E349:F365)</f>
        <v>0</v>
      </c>
      <c r="F366" s="636"/>
      <c r="G366" s="386"/>
      <c r="H366" s="386"/>
    </row>
    <row r="367" spans="1:8" s="2" customFormat="1" ht="15" customHeight="1">
      <c r="A367" s="433"/>
      <c r="B367" s="463"/>
      <c r="C367" s="433"/>
      <c r="D367" s="433"/>
      <c r="E367" s="433"/>
      <c r="F367" s="403"/>
      <c r="G367" s="386"/>
      <c r="H367" s="386"/>
    </row>
    <row r="368" spans="1:8" s="2" customFormat="1" ht="15" customHeight="1">
      <c r="A368" s="433"/>
      <c r="B368" s="463"/>
      <c r="C368" s="433"/>
      <c r="D368" s="433"/>
      <c r="E368" s="433"/>
      <c r="F368" s="403"/>
      <c r="G368" s="386"/>
      <c r="H368" s="386"/>
    </row>
    <row r="369" spans="1:8" s="2" customFormat="1" ht="15" customHeight="1">
      <c r="A369" s="433"/>
      <c r="B369" s="463"/>
      <c r="C369" s="433"/>
      <c r="D369" s="433"/>
      <c r="E369" s="433"/>
      <c r="F369" s="403"/>
      <c r="G369" s="386"/>
      <c r="H369" s="386"/>
    </row>
    <row r="370" spans="1:8" s="2" customFormat="1" ht="15" customHeight="1">
      <c r="A370" s="433"/>
      <c r="B370" s="463"/>
      <c r="C370" s="433"/>
      <c r="D370" s="433"/>
      <c r="E370" s="433"/>
      <c r="F370" s="403"/>
      <c r="G370" s="386"/>
      <c r="H370" s="386"/>
    </row>
    <row r="371" spans="1:8" s="2" customFormat="1" ht="15" customHeight="1">
      <c r="A371" s="433"/>
      <c r="B371" s="463"/>
      <c r="C371" s="433"/>
      <c r="D371" s="433"/>
      <c r="E371" s="433"/>
      <c r="F371" s="403"/>
      <c r="G371" s="386"/>
      <c r="H371" s="386"/>
    </row>
    <row r="372" spans="1:8" s="2" customFormat="1" ht="15" customHeight="1">
      <c r="A372" s="433"/>
      <c r="B372" s="463"/>
      <c r="C372" s="466" t="s">
        <v>48</v>
      </c>
      <c r="D372" s="466"/>
      <c r="E372" s="466"/>
      <c r="F372" s="403"/>
      <c r="G372" s="386"/>
      <c r="H372" s="386"/>
    </row>
    <row r="373" spans="1:8" s="2" customFormat="1" ht="15" customHeight="1">
      <c r="A373" s="433"/>
      <c r="B373" s="463"/>
      <c r="C373" s="466" t="s">
        <v>467</v>
      </c>
      <c r="D373" s="466"/>
      <c r="E373" s="466"/>
      <c r="F373" s="403"/>
      <c r="G373" s="386"/>
      <c r="H373" s="386"/>
    </row>
    <row r="374" spans="1:8" s="2" customFormat="1" ht="15" customHeight="1">
      <c r="A374" s="433"/>
      <c r="B374" s="463"/>
      <c r="C374" s="433"/>
      <c r="D374" s="433"/>
      <c r="E374" s="433"/>
      <c r="F374" s="403"/>
      <c r="G374" s="386"/>
      <c r="H374" s="386"/>
    </row>
    <row r="375" spans="1:8" s="2" customFormat="1" ht="15" customHeight="1">
      <c r="A375" s="433"/>
      <c r="B375" s="463"/>
      <c r="C375" s="433"/>
      <c r="D375" s="433"/>
      <c r="E375" s="433"/>
      <c r="F375" s="403"/>
      <c r="G375" s="386"/>
      <c r="H375" s="386"/>
    </row>
    <row r="376" spans="1:8" s="2" customFormat="1" ht="15" customHeight="1">
      <c r="A376" s="433"/>
      <c r="B376" s="463"/>
      <c r="C376" s="433"/>
      <c r="D376" s="433"/>
      <c r="E376" s="433"/>
      <c r="F376" s="403"/>
      <c r="G376" s="386"/>
      <c r="H376" s="386"/>
    </row>
    <row r="377" spans="1:8" s="2" customFormat="1" ht="15" customHeight="1">
      <c r="A377" s="433"/>
      <c r="B377" s="463"/>
      <c r="C377" s="433"/>
      <c r="D377" s="433"/>
      <c r="E377" s="433"/>
      <c r="F377" s="403"/>
      <c r="G377" s="386"/>
      <c r="H377" s="386"/>
    </row>
    <row r="378" spans="1:8" s="2" customFormat="1" ht="15" customHeight="1">
      <c r="A378" s="433"/>
      <c r="B378" s="463"/>
      <c r="C378" s="433"/>
      <c r="D378" s="433"/>
      <c r="E378" s="433"/>
      <c r="F378" s="403"/>
      <c r="G378" s="386"/>
      <c r="H378" s="386"/>
    </row>
    <row r="379" spans="1:8">
      <c r="B379" s="432"/>
    </row>
    <row r="385" spans="3:5" ht="15.75">
      <c r="C385" s="466"/>
      <c r="D385" s="466"/>
      <c r="E385" s="466"/>
    </row>
    <row r="386" spans="3:5" ht="15.75">
      <c r="C386" s="466"/>
      <c r="D386" s="466"/>
      <c r="E386" s="466"/>
    </row>
  </sheetData>
  <mergeCells count="39">
    <mergeCell ref="A298:F298"/>
    <mergeCell ref="A326:F326"/>
    <mergeCell ref="A335:F335"/>
    <mergeCell ref="A63:F63"/>
    <mergeCell ref="A86:F86"/>
    <mergeCell ref="A113:F113"/>
    <mergeCell ref="A142:F142"/>
    <mergeCell ref="A223:F223"/>
    <mergeCell ref="A261:F261"/>
    <mergeCell ref="A62:F62"/>
    <mergeCell ref="A2:F2"/>
    <mergeCell ref="A3:F3"/>
    <mergeCell ref="A4:F4"/>
    <mergeCell ref="A5:F5"/>
    <mergeCell ref="A6:F6"/>
    <mergeCell ref="A7:F7"/>
    <mergeCell ref="A8:F8"/>
    <mergeCell ref="A9:F9"/>
    <mergeCell ref="A33:F33"/>
    <mergeCell ref="B58:F58"/>
    <mergeCell ref="A59:F59"/>
    <mergeCell ref="E349:F349"/>
    <mergeCell ref="E350:F350"/>
    <mergeCell ref="E351:F351"/>
    <mergeCell ref="E352:F352"/>
    <mergeCell ref="E353:F353"/>
    <mergeCell ref="E354:F354"/>
    <mergeCell ref="E355:F355"/>
    <mergeCell ref="E356:F356"/>
    <mergeCell ref="E357:F357"/>
    <mergeCell ref="E358:F358"/>
    <mergeCell ref="E364:F364"/>
    <mergeCell ref="E365:F365"/>
    <mergeCell ref="E366:F366"/>
    <mergeCell ref="E359:F359"/>
    <mergeCell ref="E360:F360"/>
    <mergeCell ref="E361:F361"/>
    <mergeCell ref="E362:F362"/>
    <mergeCell ref="E363:F363"/>
  </mergeCells>
  <conditionalFormatting sqref="B338">
    <cfRule type="expression" dxfId="0" priority="2" stopIfTrue="1">
      <formula>#REF!&lt;&gt;0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74"/>
  <sheetViews>
    <sheetView tabSelected="1" view="pageBreakPreview" topLeftCell="A325" zoomScaleNormal="100" zoomScaleSheetLayoutView="100" workbookViewId="0">
      <selection activeCell="B257" sqref="B257"/>
    </sheetView>
  </sheetViews>
  <sheetFormatPr defaultRowHeight="15"/>
  <cols>
    <col min="1" max="1" width="4.28515625" customWidth="1"/>
    <col min="2" max="2" width="39.7109375" customWidth="1"/>
    <col min="3" max="3" width="6" customWidth="1"/>
    <col min="4" max="4" width="6.85546875" style="128" customWidth="1"/>
    <col min="5" max="5" width="13.28515625" customWidth="1"/>
    <col min="6" max="6" width="14" customWidth="1"/>
    <col min="7" max="11" width="9.140625" hidden="1" customWidth="1"/>
    <col min="257" max="257" width="4.28515625" customWidth="1"/>
    <col min="258" max="258" width="39.7109375" customWidth="1"/>
    <col min="259" max="259" width="6" customWidth="1"/>
    <col min="260" max="260" width="6.85546875" customWidth="1"/>
    <col min="261" max="261" width="13.28515625" customWidth="1"/>
    <col min="262" max="262" width="14" customWidth="1"/>
    <col min="263" max="267" width="0" hidden="1" customWidth="1"/>
    <col min="513" max="513" width="4.28515625" customWidth="1"/>
    <col min="514" max="514" width="39.7109375" customWidth="1"/>
    <col min="515" max="515" width="6" customWidth="1"/>
    <col min="516" max="516" width="6.85546875" customWidth="1"/>
    <col min="517" max="517" width="13.28515625" customWidth="1"/>
    <col min="518" max="518" width="14" customWidth="1"/>
    <col min="519" max="523" width="0" hidden="1" customWidth="1"/>
    <col min="769" max="769" width="4.28515625" customWidth="1"/>
    <col min="770" max="770" width="39.7109375" customWidth="1"/>
    <col min="771" max="771" width="6" customWidth="1"/>
    <col min="772" max="772" width="6.85546875" customWidth="1"/>
    <col min="773" max="773" width="13.28515625" customWidth="1"/>
    <col min="774" max="774" width="14" customWidth="1"/>
    <col min="775" max="779" width="0" hidden="1" customWidth="1"/>
    <col min="1025" max="1025" width="4.28515625" customWidth="1"/>
    <col min="1026" max="1026" width="39.7109375" customWidth="1"/>
    <col min="1027" max="1027" width="6" customWidth="1"/>
    <col min="1028" max="1028" width="6.85546875" customWidth="1"/>
    <col min="1029" max="1029" width="13.28515625" customWidth="1"/>
    <col min="1030" max="1030" width="14" customWidth="1"/>
    <col min="1031" max="1035" width="0" hidden="1" customWidth="1"/>
    <col min="1281" max="1281" width="4.28515625" customWidth="1"/>
    <col min="1282" max="1282" width="39.7109375" customWidth="1"/>
    <col min="1283" max="1283" width="6" customWidth="1"/>
    <col min="1284" max="1284" width="6.85546875" customWidth="1"/>
    <col min="1285" max="1285" width="13.28515625" customWidth="1"/>
    <col min="1286" max="1286" width="14" customWidth="1"/>
    <col min="1287" max="1291" width="0" hidden="1" customWidth="1"/>
    <col min="1537" max="1537" width="4.28515625" customWidth="1"/>
    <col min="1538" max="1538" width="39.7109375" customWidth="1"/>
    <col min="1539" max="1539" width="6" customWidth="1"/>
    <col min="1540" max="1540" width="6.85546875" customWidth="1"/>
    <col min="1541" max="1541" width="13.28515625" customWidth="1"/>
    <col min="1542" max="1542" width="14" customWidth="1"/>
    <col min="1543" max="1547" width="0" hidden="1" customWidth="1"/>
    <col min="1793" max="1793" width="4.28515625" customWidth="1"/>
    <col min="1794" max="1794" width="39.7109375" customWidth="1"/>
    <col min="1795" max="1795" width="6" customWidth="1"/>
    <col min="1796" max="1796" width="6.85546875" customWidth="1"/>
    <col min="1797" max="1797" width="13.28515625" customWidth="1"/>
    <col min="1798" max="1798" width="14" customWidth="1"/>
    <col min="1799" max="1803" width="0" hidden="1" customWidth="1"/>
    <col min="2049" max="2049" width="4.28515625" customWidth="1"/>
    <col min="2050" max="2050" width="39.7109375" customWidth="1"/>
    <col min="2051" max="2051" width="6" customWidth="1"/>
    <col min="2052" max="2052" width="6.85546875" customWidth="1"/>
    <col min="2053" max="2053" width="13.28515625" customWidth="1"/>
    <col min="2054" max="2054" width="14" customWidth="1"/>
    <col min="2055" max="2059" width="0" hidden="1" customWidth="1"/>
    <col min="2305" max="2305" width="4.28515625" customWidth="1"/>
    <col min="2306" max="2306" width="39.7109375" customWidth="1"/>
    <col min="2307" max="2307" width="6" customWidth="1"/>
    <col min="2308" max="2308" width="6.85546875" customWidth="1"/>
    <col min="2309" max="2309" width="13.28515625" customWidth="1"/>
    <col min="2310" max="2310" width="14" customWidth="1"/>
    <col min="2311" max="2315" width="0" hidden="1" customWidth="1"/>
    <col min="2561" max="2561" width="4.28515625" customWidth="1"/>
    <col min="2562" max="2562" width="39.7109375" customWidth="1"/>
    <col min="2563" max="2563" width="6" customWidth="1"/>
    <col min="2564" max="2564" width="6.85546875" customWidth="1"/>
    <col min="2565" max="2565" width="13.28515625" customWidth="1"/>
    <col min="2566" max="2566" width="14" customWidth="1"/>
    <col min="2567" max="2571" width="0" hidden="1" customWidth="1"/>
    <col min="2817" max="2817" width="4.28515625" customWidth="1"/>
    <col min="2818" max="2818" width="39.7109375" customWidth="1"/>
    <col min="2819" max="2819" width="6" customWidth="1"/>
    <col min="2820" max="2820" width="6.85546875" customWidth="1"/>
    <col min="2821" max="2821" width="13.28515625" customWidth="1"/>
    <col min="2822" max="2822" width="14" customWidth="1"/>
    <col min="2823" max="2827" width="0" hidden="1" customWidth="1"/>
    <col min="3073" max="3073" width="4.28515625" customWidth="1"/>
    <col min="3074" max="3074" width="39.7109375" customWidth="1"/>
    <col min="3075" max="3075" width="6" customWidth="1"/>
    <col min="3076" max="3076" width="6.85546875" customWidth="1"/>
    <col min="3077" max="3077" width="13.28515625" customWidth="1"/>
    <col min="3078" max="3078" width="14" customWidth="1"/>
    <col min="3079" max="3083" width="0" hidden="1" customWidth="1"/>
    <col min="3329" max="3329" width="4.28515625" customWidth="1"/>
    <col min="3330" max="3330" width="39.7109375" customWidth="1"/>
    <col min="3331" max="3331" width="6" customWidth="1"/>
    <col min="3332" max="3332" width="6.85546875" customWidth="1"/>
    <col min="3333" max="3333" width="13.28515625" customWidth="1"/>
    <col min="3334" max="3334" width="14" customWidth="1"/>
    <col min="3335" max="3339" width="0" hidden="1" customWidth="1"/>
    <col min="3585" max="3585" width="4.28515625" customWidth="1"/>
    <col min="3586" max="3586" width="39.7109375" customWidth="1"/>
    <col min="3587" max="3587" width="6" customWidth="1"/>
    <col min="3588" max="3588" width="6.85546875" customWidth="1"/>
    <col min="3589" max="3589" width="13.28515625" customWidth="1"/>
    <col min="3590" max="3590" width="14" customWidth="1"/>
    <col min="3591" max="3595" width="0" hidden="1" customWidth="1"/>
    <col min="3841" max="3841" width="4.28515625" customWidth="1"/>
    <col min="3842" max="3842" width="39.7109375" customWidth="1"/>
    <col min="3843" max="3843" width="6" customWidth="1"/>
    <col min="3844" max="3844" width="6.85546875" customWidth="1"/>
    <col min="3845" max="3845" width="13.28515625" customWidth="1"/>
    <col min="3846" max="3846" width="14" customWidth="1"/>
    <col min="3847" max="3851" width="0" hidden="1" customWidth="1"/>
    <col min="4097" max="4097" width="4.28515625" customWidth="1"/>
    <col min="4098" max="4098" width="39.7109375" customWidth="1"/>
    <col min="4099" max="4099" width="6" customWidth="1"/>
    <col min="4100" max="4100" width="6.85546875" customWidth="1"/>
    <col min="4101" max="4101" width="13.28515625" customWidth="1"/>
    <col min="4102" max="4102" width="14" customWidth="1"/>
    <col min="4103" max="4107" width="0" hidden="1" customWidth="1"/>
    <col min="4353" max="4353" width="4.28515625" customWidth="1"/>
    <col min="4354" max="4354" width="39.7109375" customWidth="1"/>
    <col min="4355" max="4355" width="6" customWidth="1"/>
    <col min="4356" max="4356" width="6.85546875" customWidth="1"/>
    <col min="4357" max="4357" width="13.28515625" customWidth="1"/>
    <col min="4358" max="4358" width="14" customWidth="1"/>
    <col min="4359" max="4363" width="0" hidden="1" customWidth="1"/>
    <col min="4609" max="4609" width="4.28515625" customWidth="1"/>
    <col min="4610" max="4610" width="39.7109375" customWidth="1"/>
    <col min="4611" max="4611" width="6" customWidth="1"/>
    <col min="4612" max="4612" width="6.85546875" customWidth="1"/>
    <col min="4613" max="4613" width="13.28515625" customWidth="1"/>
    <col min="4614" max="4614" width="14" customWidth="1"/>
    <col min="4615" max="4619" width="0" hidden="1" customWidth="1"/>
    <col min="4865" max="4865" width="4.28515625" customWidth="1"/>
    <col min="4866" max="4866" width="39.7109375" customWidth="1"/>
    <col min="4867" max="4867" width="6" customWidth="1"/>
    <col min="4868" max="4868" width="6.85546875" customWidth="1"/>
    <col min="4869" max="4869" width="13.28515625" customWidth="1"/>
    <col min="4870" max="4870" width="14" customWidth="1"/>
    <col min="4871" max="4875" width="0" hidden="1" customWidth="1"/>
    <col min="5121" max="5121" width="4.28515625" customWidth="1"/>
    <col min="5122" max="5122" width="39.7109375" customWidth="1"/>
    <col min="5123" max="5123" width="6" customWidth="1"/>
    <col min="5124" max="5124" width="6.85546875" customWidth="1"/>
    <col min="5125" max="5125" width="13.28515625" customWidth="1"/>
    <col min="5126" max="5126" width="14" customWidth="1"/>
    <col min="5127" max="5131" width="0" hidden="1" customWidth="1"/>
    <col min="5377" max="5377" width="4.28515625" customWidth="1"/>
    <col min="5378" max="5378" width="39.7109375" customWidth="1"/>
    <col min="5379" max="5379" width="6" customWidth="1"/>
    <col min="5380" max="5380" width="6.85546875" customWidth="1"/>
    <col min="5381" max="5381" width="13.28515625" customWidth="1"/>
    <col min="5382" max="5382" width="14" customWidth="1"/>
    <col min="5383" max="5387" width="0" hidden="1" customWidth="1"/>
    <col min="5633" max="5633" width="4.28515625" customWidth="1"/>
    <col min="5634" max="5634" width="39.7109375" customWidth="1"/>
    <col min="5635" max="5635" width="6" customWidth="1"/>
    <col min="5636" max="5636" width="6.85546875" customWidth="1"/>
    <col min="5637" max="5637" width="13.28515625" customWidth="1"/>
    <col min="5638" max="5638" width="14" customWidth="1"/>
    <col min="5639" max="5643" width="0" hidden="1" customWidth="1"/>
    <col min="5889" max="5889" width="4.28515625" customWidth="1"/>
    <col min="5890" max="5890" width="39.7109375" customWidth="1"/>
    <col min="5891" max="5891" width="6" customWidth="1"/>
    <col min="5892" max="5892" width="6.85546875" customWidth="1"/>
    <col min="5893" max="5893" width="13.28515625" customWidth="1"/>
    <col min="5894" max="5894" width="14" customWidth="1"/>
    <col min="5895" max="5899" width="0" hidden="1" customWidth="1"/>
    <col min="6145" max="6145" width="4.28515625" customWidth="1"/>
    <col min="6146" max="6146" width="39.7109375" customWidth="1"/>
    <col min="6147" max="6147" width="6" customWidth="1"/>
    <col min="6148" max="6148" width="6.85546875" customWidth="1"/>
    <col min="6149" max="6149" width="13.28515625" customWidth="1"/>
    <col min="6150" max="6150" width="14" customWidth="1"/>
    <col min="6151" max="6155" width="0" hidden="1" customWidth="1"/>
    <col min="6401" max="6401" width="4.28515625" customWidth="1"/>
    <col min="6402" max="6402" width="39.7109375" customWidth="1"/>
    <col min="6403" max="6403" width="6" customWidth="1"/>
    <col min="6404" max="6404" width="6.85546875" customWidth="1"/>
    <col min="6405" max="6405" width="13.28515625" customWidth="1"/>
    <col min="6406" max="6406" width="14" customWidth="1"/>
    <col min="6407" max="6411" width="0" hidden="1" customWidth="1"/>
    <col min="6657" max="6657" width="4.28515625" customWidth="1"/>
    <col min="6658" max="6658" width="39.7109375" customWidth="1"/>
    <col min="6659" max="6659" width="6" customWidth="1"/>
    <col min="6660" max="6660" width="6.85546875" customWidth="1"/>
    <col min="6661" max="6661" width="13.28515625" customWidth="1"/>
    <col min="6662" max="6662" width="14" customWidth="1"/>
    <col min="6663" max="6667" width="0" hidden="1" customWidth="1"/>
    <col min="6913" max="6913" width="4.28515625" customWidth="1"/>
    <col min="6914" max="6914" width="39.7109375" customWidth="1"/>
    <col min="6915" max="6915" width="6" customWidth="1"/>
    <col min="6916" max="6916" width="6.85546875" customWidth="1"/>
    <col min="6917" max="6917" width="13.28515625" customWidth="1"/>
    <col min="6918" max="6918" width="14" customWidth="1"/>
    <col min="6919" max="6923" width="0" hidden="1" customWidth="1"/>
    <col min="7169" max="7169" width="4.28515625" customWidth="1"/>
    <col min="7170" max="7170" width="39.7109375" customWidth="1"/>
    <col min="7171" max="7171" width="6" customWidth="1"/>
    <col min="7172" max="7172" width="6.85546875" customWidth="1"/>
    <col min="7173" max="7173" width="13.28515625" customWidth="1"/>
    <col min="7174" max="7174" width="14" customWidth="1"/>
    <col min="7175" max="7179" width="0" hidden="1" customWidth="1"/>
    <col min="7425" max="7425" width="4.28515625" customWidth="1"/>
    <col min="7426" max="7426" width="39.7109375" customWidth="1"/>
    <col min="7427" max="7427" width="6" customWidth="1"/>
    <col min="7428" max="7428" width="6.85546875" customWidth="1"/>
    <col min="7429" max="7429" width="13.28515625" customWidth="1"/>
    <col min="7430" max="7430" width="14" customWidth="1"/>
    <col min="7431" max="7435" width="0" hidden="1" customWidth="1"/>
    <col min="7681" max="7681" width="4.28515625" customWidth="1"/>
    <col min="7682" max="7682" width="39.7109375" customWidth="1"/>
    <col min="7683" max="7683" width="6" customWidth="1"/>
    <col min="7684" max="7684" width="6.85546875" customWidth="1"/>
    <col min="7685" max="7685" width="13.28515625" customWidth="1"/>
    <col min="7686" max="7686" width="14" customWidth="1"/>
    <col min="7687" max="7691" width="0" hidden="1" customWidth="1"/>
    <col min="7937" max="7937" width="4.28515625" customWidth="1"/>
    <col min="7938" max="7938" width="39.7109375" customWidth="1"/>
    <col min="7939" max="7939" width="6" customWidth="1"/>
    <col min="7940" max="7940" width="6.85546875" customWidth="1"/>
    <col min="7941" max="7941" width="13.28515625" customWidth="1"/>
    <col min="7942" max="7942" width="14" customWidth="1"/>
    <col min="7943" max="7947" width="0" hidden="1" customWidth="1"/>
    <col min="8193" max="8193" width="4.28515625" customWidth="1"/>
    <col min="8194" max="8194" width="39.7109375" customWidth="1"/>
    <col min="8195" max="8195" width="6" customWidth="1"/>
    <col min="8196" max="8196" width="6.85546875" customWidth="1"/>
    <col min="8197" max="8197" width="13.28515625" customWidth="1"/>
    <col min="8198" max="8198" width="14" customWidth="1"/>
    <col min="8199" max="8203" width="0" hidden="1" customWidth="1"/>
    <col min="8449" max="8449" width="4.28515625" customWidth="1"/>
    <col min="8450" max="8450" width="39.7109375" customWidth="1"/>
    <col min="8451" max="8451" width="6" customWidth="1"/>
    <col min="8452" max="8452" width="6.85546875" customWidth="1"/>
    <col min="8453" max="8453" width="13.28515625" customWidth="1"/>
    <col min="8454" max="8454" width="14" customWidth="1"/>
    <col min="8455" max="8459" width="0" hidden="1" customWidth="1"/>
    <col min="8705" max="8705" width="4.28515625" customWidth="1"/>
    <col min="8706" max="8706" width="39.7109375" customWidth="1"/>
    <col min="8707" max="8707" width="6" customWidth="1"/>
    <col min="8708" max="8708" width="6.85546875" customWidth="1"/>
    <col min="8709" max="8709" width="13.28515625" customWidth="1"/>
    <col min="8710" max="8710" width="14" customWidth="1"/>
    <col min="8711" max="8715" width="0" hidden="1" customWidth="1"/>
    <col min="8961" max="8961" width="4.28515625" customWidth="1"/>
    <col min="8962" max="8962" width="39.7109375" customWidth="1"/>
    <col min="8963" max="8963" width="6" customWidth="1"/>
    <col min="8964" max="8964" width="6.85546875" customWidth="1"/>
    <col min="8965" max="8965" width="13.28515625" customWidth="1"/>
    <col min="8966" max="8966" width="14" customWidth="1"/>
    <col min="8967" max="8971" width="0" hidden="1" customWidth="1"/>
    <col min="9217" max="9217" width="4.28515625" customWidth="1"/>
    <col min="9218" max="9218" width="39.7109375" customWidth="1"/>
    <col min="9219" max="9219" width="6" customWidth="1"/>
    <col min="9220" max="9220" width="6.85546875" customWidth="1"/>
    <col min="9221" max="9221" width="13.28515625" customWidth="1"/>
    <col min="9222" max="9222" width="14" customWidth="1"/>
    <col min="9223" max="9227" width="0" hidden="1" customWidth="1"/>
    <col min="9473" max="9473" width="4.28515625" customWidth="1"/>
    <col min="9474" max="9474" width="39.7109375" customWidth="1"/>
    <col min="9475" max="9475" width="6" customWidth="1"/>
    <col min="9476" max="9476" width="6.85546875" customWidth="1"/>
    <col min="9477" max="9477" width="13.28515625" customWidth="1"/>
    <col min="9478" max="9478" width="14" customWidth="1"/>
    <col min="9479" max="9483" width="0" hidden="1" customWidth="1"/>
    <col min="9729" max="9729" width="4.28515625" customWidth="1"/>
    <col min="9730" max="9730" width="39.7109375" customWidth="1"/>
    <col min="9731" max="9731" width="6" customWidth="1"/>
    <col min="9732" max="9732" width="6.85546875" customWidth="1"/>
    <col min="9733" max="9733" width="13.28515625" customWidth="1"/>
    <col min="9734" max="9734" width="14" customWidth="1"/>
    <col min="9735" max="9739" width="0" hidden="1" customWidth="1"/>
    <col min="9985" max="9985" width="4.28515625" customWidth="1"/>
    <col min="9986" max="9986" width="39.7109375" customWidth="1"/>
    <col min="9987" max="9987" width="6" customWidth="1"/>
    <col min="9988" max="9988" width="6.85546875" customWidth="1"/>
    <col min="9989" max="9989" width="13.28515625" customWidth="1"/>
    <col min="9990" max="9990" width="14" customWidth="1"/>
    <col min="9991" max="9995" width="0" hidden="1" customWidth="1"/>
    <col min="10241" max="10241" width="4.28515625" customWidth="1"/>
    <col min="10242" max="10242" width="39.7109375" customWidth="1"/>
    <col min="10243" max="10243" width="6" customWidth="1"/>
    <col min="10244" max="10244" width="6.85546875" customWidth="1"/>
    <col min="10245" max="10245" width="13.28515625" customWidth="1"/>
    <col min="10246" max="10246" width="14" customWidth="1"/>
    <col min="10247" max="10251" width="0" hidden="1" customWidth="1"/>
    <col min="10497" max="10497" width="4.28515625" customWidth="1"/>
    <col min="10498" max="10498" width="39.7109375" customWidth="1"/>
    <col min="10499" max="10499" width="6" customWidth="1"/>
    <col min="10500" max="10500" width="6.85546875" customWidth="1"/>
    <col min="10501" max="10501" width="13.28515625" customWidth="1"/>
    <col min="10502" max="10502" width="14" customWidth="1"/>
    <col min="10503" max="10507" width="0" hidden="1" customWidth="1"/>
    <col min="10753" max="10753" width="4.28515625" customWidth="1"/>
    <col min="10754" max="10754" width="39.7109375" customWidth="1"/>
    <col min="10755" max="10755" width="6" customWidth="1"/>
    <col min="10756" max="10756" width="6.85546875" customWidth="1"/>
    <col min="10757" max="10757" width="13.28515625" customWidth="1"/>
    <col min="10758" max="10758" width="14" customWidth="1"/>
    <col min="10759" max="10763" width="0" hidden="1" customWidth="1"/>
    <col min="11009" max="11009" width="4.28515625" customWidth="1"/>
    <col min="11010" max="11010" width="39.7109375" customWidth="1"/>
    <col min="11011" max="11011" width="6" customWidth="1"/>
    <col min="11012" max="11012" width="6.85546875" customWidth="1"/>
    <col min="11013" max="11013" width="13.28515625" customWidth="1"/>
    <col min="11014" max="11014" width="14" customWidth="1"/>
    <col min="11015" max="11019" width="0" hidden="1" customWidth="1"/>
    <col min="11265" max="11265" width="4.28515625" customWidth="1"/>
    <col min="11266" max="11266" width="39.7109375" customWidth="1"/>
    <col min="11267" max="11267" width="6" customWidth="1"/>
    <col min="11268" max="11268" width="6.85546875" customWidth="1"/>
    <col min="11269" max="11269" width="13.28515625" customWidth="1"/>
    <col min="11270" max="11270" width="14" customWidth="1"/>
    <col min="11271" max="11275" width="0" hidden="1" customWidth="1"/>
    <col min="11521" max="11521" width="4.28515625" customWidth="1"/>
    <col min="11522" max="11522" width="39.7109375" customWidth="1"/>
    <col min="11523" max="11523" width="6" customWidth="1"/>
    <col min="11524" max="11524" width="6.85546875" customWidth="1"/>
    <col min="11525" max="11525" width="13.28515625" customWidth="1"/>
    <col min="11526" max="11526" width="14" customWidth="1"/>
    <col min="11527" max="11531" width="0" hidden="1" customWidth="1"/>
    <col min="11777" max="11777" width="4.28515625" customWidth="1"/>
    <col min="11778" max="11778" width="39.7109375" customWidth="1"/>
    <col min="11779" max="11779" width="6" customWidth="1"/>
    <col min="11780" max="11780" width="6.85546875" customWidth="1"/>
    <col min="11781" max="11781" width="13.28515625" customWidth="1"/>
    <col min="11782" max="11782" width="14" customWidth="1"/>
    <col min="11783" max="11787" width="0" hidden="1" customWidth="1"/>
    <col min="12033" max="12033" width="4.28515625" customWidth="1"/>
    <col min="12034" max="12034" width="39.7109375" customWidth="1"/>
    <col min="12035" max="12035" width="6" customWidth="1"/>
    <col min="12036" max="12036" width="6.85546875" customWidth="1"/>
    <col min="12037" max="12037" width="13.28515625" customWidth="1"/>
    <col min="12038" max="12038" width="14" customWidth="1"/>
    <col min="12039" max="12043" width="0" hidden="1" customWidth="1"/>
    <col min="12289" max="12289" width="4.28515625" customWidth="1"/>
    <col min="12290" max="12290" width="39.7109375" customWidth="1"/>
    <col min="12291" max="12291" width="6" customWidth="1"/>
    <col min="12292" max="12292" width="6.85546875" customWidth="1"/>
    <col min="12293" max="12293" width="13.28515625" customWidth="1"/>
    <col min="12294" max="12294" width="14" customWidth="1"/>
    <col min="12295" max="12299" width="0" hidden="1" customWidth="1"/>
    <col min="12545" max="12545" width="4.28515625" customWidth="1"/>
    <col min="12546" max="12546" width="39.7109375" customWidth="1"/>
    <col min="12547" max="12547" width="6" customWidth="1"/>
    <col min="12548" max="12548" width="6.85546875" customWidth="1"/>
    <col min="12549" max="12549" width="13.28515625" customWidth="1"/>
    <col min="12550" max="12550" width="14" customWidth="1"/>
    <col min="12551" max="12555" width="0" hidden="1" customWidth="1"/>
    <col min="12801" max="12801" width="4.28515625" customWidth="1"/>
    <col min="12802" max="12802" width="39.7109375" customWidth="1"/>
    <col min="12803" max="12803" width="6" customWidth="1"/>
    <col min="12804" max="12804" width="6.85546875" customWidth="1"/>
    <col min="12805" max="12805" width="13.28515625" customWidth="1"/>
    <col min="12806" max="12806" width="14" customWidth="1"/>
    <col min="12807" max="12811" width="0" hidden="1" customWidth="1"/>
    <col min="13057" max="13057" width="4.28515625" customWidth="1"/>
    <col min="13058" max="13058" width="39.7109375" customWidth="1"/>
    <col min="13059" max="13059" width="6" customWidth="1"/>
    <col min="13060" max="13060" width="6.85546875" customWidth="1"/>
    <col min="13061" max="13061" width="13.28515625" customWidth="1"/>
    <col min="13062" max="13062" width="14" customWidth="1"/>
    <col min="13063" max="13067" width="0" hidden="1" customWidth="1"/>
    <col min="13313" max="13313" width="4.28515625" customWidth="1"/>
    <col min="13314" max="13314" width="39.7109375" customWidth="1"/>
    <col min="13315" max="13315" width="6" customWidth="1"/>
    <col min="13316" max="13316" width="6.85546875" customWidth="1"/>
    <col min="13317" max="13317" width="13.28515625" customWidth="1"/>
    <col min="13318" max="13318" width="14" customWidth="1"/>
    <col min="13319" max="13323" width="0" hidden="1" customWidth="1"/>
    <col min="13569" max="13569" width="4.28515625" customWidth="1"/>
    <col min="13570" max="13570" width="39.7109375" customWidth="1"/>
    <col min="13571" max="13571" width="6" customWidth="1"/>
    <col min="13572" max="13572" width="6.85546875" customWidth="1"/>
    <col min="13573" max="13573" width="13.28515625" customWidth="1"/>
    <col min="13574" max="13574" width="14" customWidth="1"/>
    <col min="13575" max="13579" width="0" hidden="1" customWidth="1"/>
    <col min="13825" max="13825" width="4.28515625" customWidth="1"/>
    <col min="13826" max="13826" width="39.7109375" customWidth="1"/>
    <col min="13827" max="13827" width="6" customWidth="1"/>
    <col min="13828" max="13828" width="6.85546875" customWidth="1"/>
    <col min="13829" max="13829" width="13.28515625" customWidth="1"/>
    <col min="13830" max="13830" width="14" customWidth="1"/>
    <col min="13831" max="13835" width="0" hidden="1" customWidth="1"/>
    <col min="14081" max="14081" width="4.28515625" customWidth="1"/>
    <col min="14082" max="14082" width="39.7109375" customWidth="1"/>
    <col min="14083" max="14083" width="6" customWidth="1"/>
    <col min="14084" max="14084" width="6.85546875" customWidth="1"/>
    <col min="14085" max="14085" width="13.28515625" customWidth="1"/>
    <col min="14086" max="14086" width="14" customWidth="1"/>
    <col min="14087" max="14091" width="0" hidden="1" customWidth="1"/>
    <col min="14337" max="14337" width="4.28515625" customWidth="1"/>
    <col min="14338" max="14338" width="39.7109375" customWidth="1"/>
    <col min="14339" max="14339" width="6" customWidth="1"/>
    <col min="14340" max="14340" width="6.85546875" customWidth="1"/>
    <col min="14341" max="14341" width="13.28515625" customWidth="1"/>
    <col min="14342" max="14342" width="14" customWidth="1"/>
    <col min="14343" max="14347" width="0" hidden="1" customWidth="1"/>
    <col min="14593" max="14593" width="4.28515625" customWidth="1"/>
    <col min="14594" max="14594" width="39.7109375" customWidth="1"/>
    <col min="14595" max="14595" width="6" customWidth="1"/>
    <col min="14596" max="14596" width="6.85546875" customWidth="1"/>
    <col min="14597" max="14597" width="13.28515625" customWidth="1"/>
    <col min="14598" max="14598" width="14" customWidth="1"/>
    <col min="14599" max="14603" width="0" hidden="1" customWidth="1"/>
    <col min="14849" max="14849" width="4.28515625" customWidth="1"/>
    <col min="14850" max="14850" width="39.7109375" customWidth="1"/>
    <col min="14851" max="14851" width="6" customWidth="1"/>
    <col min="14852" max="14852" width="6.85546875" customWidth="1"/>
    <col min="14853" max="14853" width="13.28515625" customWidth="1"/>
    <col min="14854" max="14854" width="14" customWidth="1"/>
    <col min="14855" max="14859" width="0" hidden="1" customWidth="1"/>
    <col min="15105" max="15105" width="4.28515625" customWidth="1"/>
    <col min="15106" max="15106" width="39.7109375" customWidth="1"/>
    <col min="15107" max="15107" width="6" customWidth="1"/>
    <col min="15108" max="15108" width="6.85546875" customWidth="1"/>
    <col min="15109" max="15109" width="13.28515625" customWidth="1"/>
    <col min="15110" max="15110" width="14" customWidth="1"/>
    <col min="15111" max="15115" width="0" hidden="1" customWidth="1"/>
    <col min="15361" max="15361" width="4.28515625" customWidth="1"/>
    <col min="15362" max="15362" width="39.7109375" customWidth="1"/>
    <col min="15363" max="15363" width="6" customWidth="1"/>
    <col min="15364" max="15364" width="6.85546875" customWidth="1"/>
    <col min="15365" max="15365" width="13.28515625" customWidth="1"/>
    <col min="15366" max="15366" width="14" customWidth="1"/>
    <col min="15367" max="15371" width="0" hidden="1" customWidth="1"/>
    <col min="15617" max="15617" width="4.28515625" customWidth="1"/>
    <col min="15618" max="15618" width="39.7109375" customWidth="1"/>
    <col min="15619" max="15619" width="6" customWidth="1"/>
    <col min="15620" max="15620" width="6.85546875" customWidth="1"/>
    <col min="15621" max="15621" width="13.28515625" customWidth="1"/>
    <col min="15622" max="15622" width="14" customWidth="1"/>
    <col min="15623" max="15627" width="0" hidden="1" customWidth="1"/>
    <col min="15873" max="15873" width="4.28515625" customWidth="1"/>
    <col min="15874" max="15874" width="39.7109375" customWidth="1"/>
    <col min="15875" max="15875" width="6" customWidth="1"/>
    <col min="15876" max="15876" width="6.85546875" customWidth="1"/>
    <col min="15877" max="15877" width="13.28515625" customWidth="1"/>
    <col min="15878" max="15878" width="14" customWidth="1"/>
    <col min="15879" max="15883" width="0" hidden="1" customWidth="1"/>
    <col min="16129" max="16129" width="4.28515625" customWidth="1"/>
    <col min="16130" max="16130" width="39.7109375" customWidth="1"/>
    <col min="16131" max="16131" width="6" customWidth="1"/>
    <col min="16132" max="16132" width="6.85546875" customWidth="1"/>
    <col min="16133" max="16133" width="13.28515625" customWidth="1"/>
    <col min="16134" max="16134" width="14" customWidth="1"/>
    <col min="16135" max="16139" width="0" hidden="1" customWidth="1"/>
  </cols>
  <sheetData>
    <row r="1" spans="1:19" s="383" customFormat="1" ht="14.25">
      <c r="A1" s="378"/>
      <c r="B1" s="379"/>
      <c r="C1" s="380"/>
      <c r="D1" s="381"/>
      <c r="E1" s="382"/>
    </row>
    <row r="2" spans="1:19" ht="15" customHeight="1">
      <c r="A2" s="640" t="s">
        <v>271</v>
      </c>
      <c r="B2" s="640"/>
      <c r="C2" s="640"/>
      <c r="D2" s="640"/>
      <c r="E2" s="640"/>
      <c r="F2" s="640"/>
      <c r="G2" s="2"/>
      <c r="H2" s="2"/>
      <c r="I2" s="2"/>
      <c r="J2" s="2"/>
      <c r="K2" s="2"/>
      <c r="L2" s="2"/>
      <c r="M2" s="2"/>
      <c r="N2" s="2"/>
      <c r="O2" s="2"/>
      <c r="P2" s="2"/>
      <c r="Q2" s="2"/>
      <c r="R2" s="2"/>
      <c r="S2" s="2"/>
    </row>
    <row r="3" spans="1:19" ht="17.25" customHeight="1">
      <c r="A3" s="640" t="s">
        <v>468</v>
      </c>
      <c r="B3" s="640"/>
      <c r="C3" s="640"/>
      <c r="D3" s="640"/>
      <c r="E3" s="640"/>
      <c r="F3" s="640"/>
      <c r="G3" s="2"/>
      <c r="H3" s="2"/>
      <c r="I3" s="2"/>
      <c r="J3" s="2"/>
      <c r="K3" s="2"/>
      <c r="L3" s="2"/>
      <c r="M3" s="2"/>
      <c r="N3" s="2"/>
      <c r="O3" s="2"/>
      <c r="P3" s="2"/>
      <c r="Q3" s="2"/>
      <c r="R3" s="2"/>
      <c r="S3" s="2"/>
    </row>
    <row r="4" spans="1:19" ht="17.25" customHeight="1">
      <c r="A4" s="640" t="s">
        <v>469</v>
      </c>
      <c r="B4" s="640"/>
      <c r="C4" s="640"/>
      <c r="D4" s="640"/>
      <c r="E4" s="640"/>
      <c r="F4" s="640"/>
      <c r="G4" s="2"/>
      <c r="H4" s="2"/>
      <c r="I4" s="2"/>
      <c r="J4" s="2"/>
      <c r="K4" s="2"/>
      <c r="L4" s="2"/>
      <c r="M4" s="2"/>
      <c r="N4" s="2"/>
      <c r="O4" s="2"/>
      <c r="P4" s="2"/>
      <c r="Q4" s="2"/>
      <c r="R4" s="2"/>
      <c r="S4" s="2"/>
    </row>
    <row r="5" spans="1:19">
      <c r="A5" s="640" t="s">
        <v>274</v>
      </c>
      <c r="B5" s="640"/>
      <c r="C5" s="640"/>
      <c r="D5" s="640"/>
      <c r="E5" s="640"/>
      <c r="F5" s="640"/>
      <c r="G5" s="2"/>
      <c r="H5" s="2"/>
      <c r="I5" s="2"/>
      <c r="J5" s="2"/>
      <c r="K5" s="2"/>
      <c r="L5" s="2"/>
      <c r="M5" s="2"/>
      <c r="N5" s="2"/>
      <c r="O5" s="2"/>
      <c r="P5" s="2"/>
      <c r="Q5" s="2"/>
      <c r="R5" s="2"/>
      <c r="S5" s="2"/>
    </row>
    <row r="6" spans="1:19">
      <c r="A6" s="640" t="s">
        <v>470</v>
      </c>
      <c r="B6" s="640"/>
      <c r="C6" s="640"/>
      <c r="D6" s="640"/>
      <c r="E6" s="640"/>
      <c r="F6" s="640"/>
      <c r="G6" s="2"/>
      <c r="H6" s="2"/>
      <c r="I6" s="2"/>
      <c r="J6" s="2"/>
      <c r="K6" s="2"/>
      <c r="L6" s="2"/>
      <c r="M6" s="2"/>
      <c r="N6" s="2"/>
      <c r="O6" s="2"/>
      <c r="P6" s="2"/>
      <c r="Q6" s="2"/>
      <c r="R6" s="2"/>
      <c r="S6" s="2"/>
    </row>
    <row r="7" spans="1:19">
      <c r="A7" s="640" t="s">
        <v>471</v>
      </c>
      <c r="B7" s="640"/>
      <c r="C7" s="640"/>
      <c r="D7" s="640"/>
      <c r="E7" s="640"/>
      <c r="F7" s="640"/>
      <c r="G7" s="2"/>
      <c r="H7" s="2"/>
      <c r="I7" s="2"/>
      <c r="J7" s="2"/>
      <c r="K7" s="2"/>
      <c r="L7" s="2"/>
      <c r="M7" s="2"/>
      <c r="N7" s="2"/>
      <c r="O7" s="2"/>
      <c r="P7" s="2"/>
      <c r="Q7" s="2"/>
      <c r="R7" s="2"/>
      <c r="S7" s="2"/>
    </row>
    <row r="8" spans="1:19">
      <c r="A8" s="640" t="s">
        <v>472</v>
      </c>
      <c r="B8" s="640"/>
      <c r="C8" s="640"/>
      <c r="D8" s="640"/>
      <c r="E8" s="640"/>
      <c r="F8" s="640"/>
      <c r="G8" s="2"/>
      <c r="H8" s="2"/>
      <c r="I8" s="2"/>
      <c r="J8" s="2"/>
      <c r="K8" s="2"/>
      <c r="L8" s="2"/>
      <c r="M8" s="2"/>
      <c r="N8" s="2"/>
      <c r="O8" s="2"/>
      <c r="P8" s="2"/>
      <c r="Q8" s="2"/>
      <c r="R8" s="2"/>
      <c r="S8" s="2"/>
    </row>
    <row r="9" spans="1:19">
      <c r="A9" s="640" t="s">
        <v>473</v>
      </c>
      <c r="B9" s="640"/>
      <c r="C9" s="640"/>
      <c r="D9" s="640"/>
      <c r="E9" s="640"/>
      <c r="F9" s="640"/>
      <c r="G9" s="2"/>
      <c r="H9" s="2"/>
      <c r="I9" s="2"/>
      <c r="J9" s="2"/>
      <c r="K9" s="2"/>
      <c r="L9" s="2"/>
      <c r="M9" s="2"/>
      <c r="N9" s="2"/>
      <c r="O9" s="2"/>
      <c r="P9" s="2"/>
      <c r="Q9" s="2"/>
      <c r="R9" s="2"/>
      <c r="S9" s="2"/>
    </row>
    <row r="10" spans="1:19">
      <c r="A10" s="640" t="s">
        <v>474</v>
      </c>
      <c r="B10" s="640"/>
      <c r="C10" s="640"/>
      <c r="D10" s="640"/>
      <c r="E10" s="640"/>
      <c r="F10" s="640"/>
      <c r="G10" s="2"/>
      <c r="H10" s="2"/>
      <c r="I10" s="2"/>
      <c r="J10" s="2"/>
      <c r="K10" s="2"/>
      <c r="L10" s="2"/>
      <c r="M10" s="2"/>
      <c r="N10" s="2"/>
      <c r="O10" s="2"/>
      <c r="P10" s="2"/>
      <c r="Q10" s="2"/>
      <c r="R10" s="2"/>
      <c r="S10" s="2"/>
    </row>
    <row r="11" spans="1:19" s="383" customFormat="1" ht="14.25">
      <c r="A11" s="378"/>
      <c r="B11" s="379"/>
      <c r="C11" s="380"/>
      <c r="D11" s="381"/>
      <c r="E11" s="382"/>
    </row>
    <row r="12" spans="1:19" s="383" customFormat="1" ht="14.25">
      <c r="A12" s="378"/>
      <c r="B12" s="379"/>
      <c r="C12" s="380"/>
      <c r="D12" s="381"/>
      <c r="E12" s="382"/>
    </row>
    <row r="13" spans="1:19" s="383" customFormat="1" ht="14.25">
      <c r="A13" s="378"/>
      <c r="B13" s="379"/>
      <c r="C13" s="380"/>
      <c r="D13" s="381"/>
      <c r="E13" s="382"/>
    </row>
    <row r="14" spans="1:19" s="383" customFormat="1" ht="14.25">
      <c r="A14" s="378"/>
      <c r="B14" s="379"/>
      <c r="C14" s="380"/>
      <c r="D14" s="381"/>
      <c r="E14" s="382"/>
    </row>
    <row r="15" spans="1:19" s="383" customFormat="1" ht="14.25">
      <c r="A15" s="378"/>
      <c r="B15" s="379"/>
      <c r="C15" s="380"/>
      <c r="D15" s="381"/>
      <c r="E15" s="382"/>
    </row>
    <row r="16" spans="1:19" s="383" customFormat="1" ht="14.25">
      <c r="A16" s="378"/>
      <c r="B16" s="379"/>
      <c r="C16" s="380"/>
      <c r="D16" s="381"/>
      <c r="E16" s="382"/>
    </row>
    <row r="17" spans="1:6" s="383" customFormat="1" ht="14.25">
      <c r="A17" s="378"/>
      <c r="B17" s="379"/>
      <c r="C17" s="380"/>
      <c r="D17" s="381"/>
      <c r="E17" s="382"/>
    </row>
    <row r="18" spans="1:6" s="383" customFormat="1" ht="14.25">
      <c r="A18" s="378"/>
      <c r="B18" s="379"/>
      <c r="C18" s="380"/>
      <c r="D18" s="381"/>
      <c r="E18" s="382"/>
    </row>
    <row r="19" spans="1:6" s="383" customFormat="1" ht="14.25">
      <c r="A19" s="378"/>
      <c r="B19" s="379"/>
      <c r="C19" s="380"/>
      <c r="D19" s="381"/>
      <c r="E19" s="382"/>
    </row>
    <row r="20" spans="1:6" s="383" customFormat="1" ht="14.25">
      <c r="A20" s="378"/>
      <c r="B20" s="379"/>
      <c r="C20" s="380"/>
      <c r="D20" s="381"/>
      <c r="E20" s="382"/>
    </row>
    <row r="21" spans="1:6" s="383" customFormat="1" ht="14.25">
      <c r="A21" s="378"/>
      <c r="B21" s="379"/>
      <c r="C21" s="380"/>
      <c r="D21" s="381"/>
      <c r="E21" s="382"/>
    </row>
    <row r="22" spans="1:6" s="383" customFormat="1" ht="14.25">
      <c r="A22" s="378"/>
      <c r="B22" s="379"/>
      <c r="C22" s="380"/>
      <c r="D22" s="381"/>
      <c r="E22" s="382"/>
    </row>
    <row r="23" spans="1:6" s="383" customFormat="1" ht="14.25">
      <c r="A23" s="378"/>
      <c r="B23" s="379"/>
      <c r="C23" s="380"/>
      <c r="D23" s="381"/>
      <c r="E23" s="382"/>
    </row>
    <row r="24" spans="1:6" s="383" customFormat="1" ht="14.25">
      <c r="A24" s="378"/>
      <c r="B24" s="379"/>
      <c r="C24" s="380"/>
      <c r="D24" s="381"/>
      <c r="E24" s="382"/>
    </row>
    <row r="25" spans="1:6" s="383" customFormat="1" ht="14.25">
      <c r="A25" s="378"/>
      <c r="B25" s="379"/>
      <c r="C25" s="380"/>
      <c r="D25" s="381"/>
      <c r="E25" s="382"/>
    </row>
    <row r="26" spans="1:6" s="383" customFormat="1" ht="14.25">
      <c r="A26" s="378"/>
      <c r="B26" s="379"/>
      <c r="C26" s="380"/>
      <c r="D26" s="381"/>
      <c r="E26" s="382"/>
    </row>
    <row r="27" spans="1:6" s="383" customFormat="1" ht="14.25">
      <c r="A27" s="378"/>
      <c r="B27" s="379"/>
      <c r="C27" s="380"/>
      <c r="D27" s="381"/>
      <c r="E27" s="382"/>
    </row>
    <row r="28" spans="1:6" s="383" customFormat="1" ht="14.25">
      <c r="A28" s="378"/>
      <c r="B28" s="379"/>
      <c r="C28" s="380"/>
      <c r="D28" s="381"/>
      <c r="E28" s="382"/>
    </row>
    <row r="29" spans="1:6" s="383" customFormat="1" ht="14.25">
      <c r="A29" s="378"/>
      <c r="B29" s="379"/>
      <c r="C29" s="380"/>
      <c r="D29" s="381"/>
      <c r="E29" s="382"/>
    </row>
    <row r="30" spans="1:6" s="383" customFormat="1" ht="28.5" customHeight="1">
      <c r="A30" s="641" t="s">
        <v>475</v>
      </c>
      <c r="B30" s="641"/>
      <c r="C30" s="641"/>
      <c r="D30" s="641"/>
      <c r="E30" s="641"/>
      <c r="F30" s="641"/>
    </row>
    <row r="31" spans="1:6" s="383" customFormat="1" ht="14.25">
      <c r="A31" s="378"/>
      <c r="B31" s="379"/>
      <c r="C31" s="380"/>
      <c r="D31" s="381"/>
      <c r="E31" s="382"/>
    </row>
    <row r="32" spans="1:6" s="383" customFormat="1" ht="14.25">
      <c r="A32" s="378"/>
      <c r="B32" s="379"/>
      <c r="C32" s="380"/>
      <c r="D32" s="381"/>
      <c r="E32" s="382"/>
    </row>
    <row r="33" spans="1:5" s="383" customFormat="1" ht="14.25">
      <c r="A33" s="378"/>
      <c r="B33" s="379"/>
      <c r="C33" s="380"/>
      <c r="D33" s="381"/>
      <c r="E33" s="382"/>
    </row>
    <row r="34" spans="1:5" s="383" customFormat="1" ht="14.25">
      <c r="A34" s="378"/>
      <c r="B34" s="379"/>
      <c r="C34" s="380"/>
      <c r="D34" s="381"/>
      <c r="E34" s="382"/>
    </row>
    <row r="35" spans="1:5" s="383" customFormat="1" ht="14.25">
      <c r="A35" s="378"/>
      <c r="B35" s="379"/>
      <c r="C35" s="380"/>
      <c r="D35" s="381"/>
      <c r="E35" s="382"/>
    </row>
    <row r="36" spans="1:5" s="383" customFormat="1" ht="14.25">
      <c r="A36" s="378"/>
      <c r="B36" s="379"/>
      <c r="C36" s="380"/>
      <c r="D36" s="381"/>
      <c r="E36" s="382"/>
    </row>
    <row r="37" spans="1:5" s="383" customFormat="1" ht="14.25">
      <c r="A37" s="378"/>
      <c r="B37" s="379"/>
      <c r="C37" s="380"/>
      <c r="D37" s="381"/>
      <c r="E37" s="382"/>
    </row>
    <row r="38" spans="1:5" s="383" customFormat="1" ht="14.25">
      <c r="A38" s="378"/>
      <c r="B38" s="379"/>
      <c r="C38" s="380"/>
      <c r="D38" s="381"/>
      <c r="E38" s="382"/>
    </row>
    <row r="39" spans="1:5" s="383" customFormat="1" ht="14.25">
      <c r="A39" s="378"/>
      <c r="B39" s="379"/>
      <c r="C39" s="380"/>
      <c r="D39" s="381"/>
      <c r="E39" s="382"/>
    </row>
    <row r="40" spans="1:5" s="383" customFormat="1" ht="14.25">
      <c r="A40" s="378"/>
      <c r="B40" s="379"/>
      <c r="C40" s="380"/>
      <c r="D40" s="381"/>
      <c r="E40" s="382"/>
    </row>
    <row r="41" spans="1:5" s="383" customFormat="1" ht="14.25">
      <c r="A41" s="378"/>
      <c r="B41" s="379"/>
      <c r="C41" s="380"/>
      <c r="D41" s="381"/>
      <c r="E41" s="382"/>
    </row>
    <row r="42" spans="1:5" s="383" customFormat="1" ht="14.25">
      <c r="A42" s="378"/>
      <c r="B42" s="379"/>
      <c r="C42" s="380"/>
      <c r="D42" s="381"/>
      <c r="E42" s="382"/>
    </row>
    <row r="43" spans="1:5" s="383" customFormat="1" ht="14.25">
      <c r="A43" s="378"/>
      <c r="B43" s="379"/>
      <c r="C43" s="380"/>
      <c r="D43" s="381"/>
      <c r="E43" s="382"/>
    </row>
    <row r="44" spans="1:5" s="383" customFormat="1" ht="14.25">
      <c r="A44" s="378"/>
      <c r="B44" s="379"/>
      <c r="C44" s="380"/>
      <c r="D44" s="381"/>
      <c r="E44" s="382"/>
    </row>
    <row r="45" spans="1:5" s="383" customFormat="1" ht="14.25">
      <c r="A45" s="378"/>
      <c r="B45" s="379"/>
      <c r="C45" s="380"/>
      <c r="D45" s="381"/>
      <c r="E45" s="382"/>
    </row>
    <row r="46" spans="1:5" s="383" customFormat="1" ht="14.25">
      <c r="A46" s="378"/>
      <c r="B46" s="379"/>
      <c r="C46" s="380"/>
      <c r="D46" s="381"/>
      <c r="E46" s="382"/>
    </row>
    <row r="47" spans="1:5" s="383" customFormat="1" ht="14.25">
      <c r="A47" s="378"/>
      <c r="B47" s="379"/>
      <c r="C47" s="380"/>
      <c r="D47" s="381"/>
      <c r="E47" s="382"/>
    </row>
    <row r="48" spans="1:5" s="383" customFormat="1" ht="14.25">
      <c r="A48" s="378"/>
      <c r="B48" s="379"/>
      <c r="C48" s="380"/>
      <c r="D48" s="381"/>
      <c r="E48" s="382"/>
    </row>
    <row r="49" spans="1:11" s="383" customFormat="1" ht="14.25">
      <c r="A49" s="378"/>
      <c r="B49" s="379"/>
      <c r="C49" s="380"/>
      <c r="D49" s="381"/>
      <c r="E49" s="382"/>
    </row>
    <row r="50" spans="1:11" s="383" customFormat="1" ht="14.25">
      <c r="A50" s="378"/>
      <c r="B50" s="379"/>
      <c r="C50" s="380" t="s">
        <v>48</v>
      </c>
      <c r="D50" s="381"/>
      <c r="E50" s="382"/>
    </row>
    <row r="51" spans="1:11" s="383" customFormat="1" ht="14.25">
      <c r="A51" s="378"/>
      <c r="B51" s="379"/>
      <c r="C51" s="380" t="s">
        <v>280</v>
      </c>
      <c r="D51" s="381"/>
      <c r="E51" s="382"/>
    </row>
    <row r="52" spans="1:11" s="383" customFormat="1" ht="14.25">
      <c r="A52" s="378"/>
      <c r="B52" s="379"/>
      <c r="C52" s="380"/>
      <c r="D52" s="381"/>
      <c r="E52" s="382"/>
    </row>
    <row r="53" spans="1:11" s="383" customFormat="1" ht="14.25">
      <c r="A53" s="378"/>
      <c r="B53" s="379"/>
      <c r="C53" s="380"/>
      <c r="D53" s="381"/>
      <c r="E53" s="382"/>
    </row>
    <row r="54" spans="1:11" s="383" customFormat="1" ht="14.25">
      <c r="A54" s="378"/>
      <c r="B54" s="379"/>
      <c r="C54" s="380"/>
      <c r="D54" s="381"/>
      <c r="E54" s="382"/>
    </row>
    <row r="55" spans="1:11" s="383" customFormat="1" ht="14.25">
      <c r="A55" s="378"/>
      <c r="B55" s="379"/>
      <c r="C55" s="380"/>
      <c r="D55" s="381"/>
      <c r="E55" s="382"/>
    </row>
    <row r="56" spans="1:11">
      <c r="A56" s="384" t="s">
        <v>281</v>
      </c>
      <c r="B56" s="384" t="s">
        <v>282</v>
      </c>
      <c r="C56" s="384" t="s">
        <v>283</v>
      </c>
      <c r="D56" s="579" t="s">
        <v>284</v>
      </c>
      <c r="E56" s="384" t="s">
        <v>285</v>
      </c>
      <c r="F56" s="384" t="s">
        <v>5</v>
      </c>
      <c r="G56" s="385"/>
      <c r="H56" s="386"/>
      <c r="I56" s="386"/>
    </row>
    <row r="57" spans="1:11">
      <c r="A57" s="387" t="s">
        <v>286</v>
      </c>
      <c r="B57" s="387" t="s">
        <v>287</v>
      </c>
      <c r="C57" s="387" t="s">
        <v>288</v>
      </c>
      <c r="D57" s="580" t="s">
        <v>289</v>
      </c>
      <c r="E57" s="387" t="s">
        <v>290</v>
      </c>
      <c r="F57" s="388"/>
      <c r="G57" s="385"/>
      <c r="H57" s="386"/>
      <c r="I57" s="386"/>
    </row>
    <row r="58" spans="1:11">
      <c r="A58" s="436"/>
      <c r="B58" s="436"/>
      <c r="C58" s="436"/>
      <c r="D58" s="581"/>
      <c r="E58" s="436"/>
      <c r="F58" s="437"/>
      <c r="G58" s="385"/>
      <c r="H58" s="386"/>
      <c r="I58" s="386"/>
    </row>
    <row r="59" spans="1:11" ht="30.75" customHeight="1">
      <c r="A59" s="643" t="s">
        <v>476</v>
      </c>
      <c r="B59" s="643"/>
      <c r="C59" s="643"/>
      <c r="D59" s="643"/>
      <c r="E59" s="643"/>
      <c r="F59" s="643"/>
      <c r="G59" s="416"/>
      <c r="H59" s="386"/>
      <c r="I59" s="425"/>
    </row>
    <row r="60" spans="1:11" s="442" customFormat="1" ht="15" customHeight="1">
      <c r="A60" s="645" t="s">
        <v>477</v>
      </c>
      <c r="B60" s="645"/>
      <c r="C60" s="645"/>
      <c r="D60" s="645"/>
      <c r="E60" s="645"/>
      <c r="F60" s="645"/>
      <c r="G60" s="385"/>
      <c r="H60" s="386"/>
      <c r="I60" s="386"/>
      <c r="J60" s="386"/>
      <c r="K60" s="386"/>
    </row>
    <row r="61" spans="1:11" ht="15" customHeight="1">
      <c r="A61" s="639" t="s">
        <v>28</v>
      </c>
      <c r="B61" s="639"/>
      <c r="C61" s="639"/>
      <c r="D61" s="639"/>
      <c r="E61" s="639"/>
      <c r="F61" s="639"/>
      <c r="G61" s="385"/>
      <c r="H61" s="386"/>
      <c r="I61" s="386"/>
      <c r="J61" s="386"/>
      <c r="K61" s="386"/>
    </row>
    <row r="62" spans="1:11" ht="15" customHeight="1">
      <c r="A62" s="393"/>
      <c r="B62" s="393"/>
      <c r="C62" s="393"/>
      <c r="D62" s="570"/>
      <c r="E62" s="393"/>
      <c r="F62" s="393"/>
      <c r="G62" s="385"/>
      <c r="H62" s="386"/>
      <c r="I62" s="386"/>
      <c r="J62" s="386"/>
      <c r="K62" s="386"/>
    </row>
    <row r="63" spans="1:11" ht="42.75">
      <c r="A63" s="394" t="s">
        <v>187</v>
      </c>
      <c r="B63" s="577" t="s">
        <v>478</v>
      </c>
      <c r="C63" s="393"/>
      <c r="D63" s="570"/>
      <c r="E63" s="393"/>
      <c r="F63" s="393"/>
      <c r="G63" s="385"/>
      <c r="H63" s="386"/>
      <c r="I63" s="386"/>
      <c r="J63" s="386"/>
      <c r="K63" s="386"/>
    </row>
    <row r="64" spans="1:11">
      <c r="A64" s="393"/>
      <c r="B64" s="393"/>
      <c r="C64" s="396" t="s">
        <v>76</v>
      </c>
      <c r="D64" s="467">
        <v>110</v>
      </c>
      <c r="E64" s="397"/>
      <c r="F64" s="397">
        <f>D64*E64</f>
        <v>0</v>
      </c>
      <c r="G64" s="385"/>
      <c r="H64" s="386"/>
      <c r="I64" s="386"/>
      <c r="J64" s="386"/>
      <c r="K64" s="386"/>
    </row>
    <row r="65" spans="1:11" ht="44.25" customHeight="1">
      <c r="A65" s="394" t="s">
        <v>188</v>
      </c>
      <c r="B65" s="395" t="s">
        <v>479</v>
      </c>
      <c r="C65" s="393"/>
      <c r="D65" s="570"/>
      <c r="E65" s="393"/>
      <c r="F65" s="397"/>
      <c r="G65" s="385"/>
      <c r="H65" s="386"/>
      <c r="I65" s="386"/>
      <c r="J65" s="386"/>
      <c r="K65" s="386"/>
    </row>
    <row r="66" spans="1:11" s="419" customFormat="1" ht="14.25">
      <c r="A66" s="398"/>
      <c r="B66" s="398" t="s">
        <v>295</v>
      </c>
      <c r="C66" s="467" t="s">
        <v>480</v>
      </c>
      <c r="D66" s="467">
        <v>113.4</v>
      </c>
      <c r="E66" s="397"/>
      <c r="F66" s="397">
        <f t="shared" ref="F66:F77" si="0">D66*E66</f>
        <v>0</v>
      </c>
      <c r="G66" s="468"/>
      <c r="H66" s="469"/>
      <c r="I66" s="469"/>
      <c r="J66" s="469"/>
      <c r="K66" s="469"/>
    </row>
    <row r="67" spans="1:11" s="419" customFormat="1" ht="14.25">
      <c r="A67" s="398"/>
      <c r="B67" s="398" t="s">
        <v>297</v>
      </c>
      <c r="C67" s="467" t="s">
        <v>480</v>
      </c>
      <c r="D67" s="467">
        <v>48.6</v>
      </c>
      <c r="E67" s="397"/>
      <c r="F67" s="397">
        <f t="shared" si="0"/>
        <v>0</v>
      </c>
      <c r="G67" s="468"/>
      <c r="H67" s="469"/>
      <c r="I67" s="469"/>
      <c r="J67" s="469"/>
      <c r="K67" s="469"/>
    </row>
    <row r="68" spans="1:11">
      <c r="A68" s="394" t="s">
        <v>298</v>
      </c>
      <c r="B68" s="395" t="s">
        <v>299</v>
      </c>
      <c r="C68" s="396"/>
      <c r="D68" s="467"/>
      <c r="E68" s="397"/>
      <c r="F68" s="397"/>
      <c r="G68" s="385"/>
      <c r="H68" s="386"/>
      <c r="I68" s="386"/>
      <c r="J68" s="386"/>
      <c r="K68" s="386"/>
    </row>
    <row r="69" spans="1:11">
      <c r="A69" s="393"/>
      <c r="B69" s="393"/>
      <c r="C69" s="396" t="s">
        <v>300</v>
      </c>
      <c r="D69" s="467">
        <v>132</v>
      </c>
      <c r="E69" s="397"/>
      <c r="F69" s="397">
        <f t="shared" si="0"/>
        <v>0</v>
      </c>
      <c r="G69" s="385"/>
      <c r="H69" s="386"/>
      <c r="I69" s="386"/>
      <c r="J69" s="386"/>
      <c r="K69" s="386"/>
    </row>
    <row r="70" spans="1:11" ht="57">
      <c r="A70" s="394" t="s">
        <v>301</v>
      </c>
      <c r="B70" s="395" t="s">
        <v>302</v>
      </c>
      <c r="C70" s="396"/>
      <c r="D70" s="467"/>
      <c r="E70" s="397"/>
      <c r="F70" s="397"/>
      <c r="G70" s="385"/>
      <c r="H70" s="386"/>
      <c r="I70" s="386"/>
      <c r="J70" s="386"/>
      <c r="K70" s="386"/>
    </row>
    <row r="71" spans="1:11">
      <c r="A71" s="393"/>
      <c r="B71" s="393"/>
      <c r="C71" s="396" t="s">
        <v>296</v>
      </c>
      <c r="D71" s="467">
        <v>33</v>
      </c>
      <c r="E71" s="397"/>
      <c r="F71" s="397">
        <f t="shared" si="0"/>
        <v>0</v>
      </c>
      <c r="G71" s="385"/>
      <c r="H71" s="386"/>
      <c r="I71" s="386"/>
      <c r="J71" s="386"/>
      <c r="K71" s="386"/>
    </row>
    <row r="72" spans="1:11" s="442" customFormat="1" ht="46.5" customHeight="1">
      <c r="A72" s="439" t="s">
        <v>303</v>
      </c>
      <c r="B72" s="440" t="s">
        <v>304</v>
      </c>
      <c r="C72" s="470"/>
      <c r="D72" s="582"/>
      <c r="E72" s="471"/>
      <c r="F72" s="397"/>
      <c r="G72" s="385"/>
      <c r="H72" s="386"/>
      <c r="I72" s="386"/>
      <c r="J72" s="386"/>
      <c r="K72" s="386"/>
    </row>
    <row r="73" spans="1:11" ht="13.5" customHeight="1">
      <c r="A73" s="393"/>
      <c r="B73" s="393"/>
      <c r="C73" s="396" t="s">
        <v>305</v>
      </c>
      <c r="D73" s="467">
        <v>33</v>
      </c>
      <c r="E73" s="397"/>
      <c r="F73" s="397">
        <f t="shared" si="0"/>
        <v>0</v>
      </c>
      <c r="G73" s="385"/>
      <c r="H73" s="386"/>
      <c r="I73" s="386"/>
      <c r="J73" s="386"/>
      <c r="K73" s="386"/>
    </row>
    <row r="74" spans="1:11" ht="28.5">
      <c r="A74" s="394" t="s">
        <v>303</v>
      </c>
      <c r="B74" s="395" t="s">
        <v>306</v>
      </c>
      <c r="C74" s="396"/>
      <c r="D74" s="467"/>
      <c r="E74" s="397"/>
      <c r="F74" s="397"/>
      <c r="G74" s="385"/>
      <c r="H74" s="386"/>
      <c r="I74" s="386"/>
      <c r="J74" s="386"/>
      <c r="K74" s="386"/>
    </row>
    <row r="75" spans="1:11" ht="13.5" customHeight="1">
      <c r="A75" s="393"/>
      <c r="B75" s="393"/>
      <c r="C75" s="396" t="s">
        <v>305</v>
      </c>
      <c r="D75" s="467">
        <v>33</v>
      </c>
      <c r="E75" s="397"/>
      <c r="F75" s="397">
        <f t="shared" si="0"/>
        <v>0</v>
      </c>
      <c r="G75" s="385"/>
      <c r="H75" s="386"/>
      <c r="I75" s="386"/>
      <c r="J75" s="386"/>
      <c r="K75" s="386"/>
    </row>
    <row r="76" spans="1:11" ht="28.5">
      <c r="A76" s="394" t="s">
        <v>307</v>
      </c>
      <c r="B76" s="650" t="s">
        <v>612</v>
      </c>
      <c r="C76" s="398"/>
      <c r="D76" s="570"/>
      <c r="E76" s="398"/>
      <c r="F76" s="397"/>
      <c r="G76" s="385"/>
      <c r="H76" s="386"/>
      <c r="I76" s="386"/>
      <c r="J76" s="386"/>
      <c r="K76" s="386"/>
    </row>
    <row r="77" spans="1:11">
      <c r="A77" s="398"/>
      <c r="B77" s="398"/>
      <c r="C77" s="396" t="s">
        <v>76</v>
      </c>
      <c r="D77" s="467">
        <v>110</v>
      </c>
      <c r="E77" s="397"/>
      <c r="F77" s="397">
        <f t="shared" si="0"/>
        <v>0</v>
      </c>
      <c r="G77" s="385"/>
      <c r="H77" s="386"/>
      <c r="I77" s="386"/>
      <c r="J77" s="386"/>
      <c r="K77" s="386"/>
    </row>
    <row r="78" spans="1:11">
      <c r="A78" s="393"/>
      <c r="B78" s="393" t="s">
        <v>53</v>
      </c>
      <c r="C78" s="399"/>
      <c r="D78" s="583"/>
      <c r="E78" s="400"/>
      <c r="F78" s="401">
        <f>SUM(F64:K76)</f>
        <v>0</v>
      </c>
      <c r="G78" s="385"/>
      <c r="H78" s="386"/>
      <c r="I78" s="386"/>
      <c r="J78" s="386"/>
      <c r="K78" s="386"/>
    </row>
    <row r="79" spans="1:11">
      <c r="A79" s="393"/>
      <c r="B79" s="393"/>
      <c r="C79" s="396"/>
      <c r="D79" s="467"/>
      <c r="E79" s="402"/>
      <c r="F79" s="403"/>
      <c r="G79" s="385"/>
      <c r="H79" s="386"/>
      <c r="I79" s="386"/>
      <c r="J79" s="386"/>
      <c r="K79" s="386"/>
    </row>
    <row r="80" spans="1:11" ht="15" customHeight="1">
      <c r="A80" s="639" t="s">
        <v>481</v>
      </c>
      <c r="B80" s="639"/>
      <c r="C80" s="639"/>
      <c r="D80" s="639"/>
      <c r="E80" s="639"/>
      <c r="F80" s="639"/>
      <c r="G80" s="385"/>
      <c r="H80" s="386"/>
      <c r="I80" s="386"/>
      <c r="J80" s="386"/>
      <c r="K80" s="386"/>
    </row>
    <row r="81" spans="1:24" ht="15" customHeight="1">
      <c r="A81" s="393"/>
      <c r="B81" s="393"/>
      <c r="C81" s="393"/>
      <c r="D81" s="570"/>
      <c r="E81" s="393"/>
      <c r="F81" s="393"/>
      <c r="G81" s="385"/>
      <c r="H81" s="386"/>
      <c r="I81" s="386"/>
      <c r="J81" s="386"/>
      <c r="K81" s="386"/>
    </row>
    <row r="82" spans="1:24" s="391" customFormat="1" ht="42.75">
      <c r="A82" s="394" t="s">
        <v>187</v>
      </c>
      <c r="B82" s="472" t="s">
        <v>482</v>
      </c>
      <c r="C82" s="473"/>
      <c r="D82" s="474"/>
      <c r="E82" s="475"/>
      <c r="F82" s="476"/>
    </row>
    <row r="83" spans="1:24" s="391" customFormat="1" ht="14.25">
      <c r="A83" s="394"/>
      <c r="B83" s="472" t="s">
        <v>483</v>
      </c>
      <c r="C83" s="477" t="s">
        <v>76</v>
      </c>
      <c r="D83" s="478">
        <v>118</v>
      </c>
      <c r="E83" s="479"/>
      <c r="F83" s="480">
        <f t="shared" ref="F83:F84" si="1">D83*E83</f>
        <v>0</v>
      </c>
    </row>
    <row r="84" spans="1:24" s="391" customFormat="1" ht="14.25">
      <c r="A84" s="394"/>
      <c r="B84" s="472" t="s">
        <v>484</v>
      </c>
      <c r="C84" s="477" t="s">
        <v>76</v>
      </c>
      <c r="D84" s="478">
        <v>10</v>
      </c>
      <c r="E84" s="479"/>
      <c r="F84" s="480">
        <f t="shared" si="1"/>
        <v>0</v>
      </c>
    </row>
    <row r="85" spans="1:24">
      <c r="A85" s="384" t="s">
        <v>281</v>
      </c>
      <c r="B85" s="384" t="s">
        <v>282</v>
      </c>
      <c r="C85" s="384" t="s">
        <v>283</v>
      </c>
      <c r="D85" s="384" t="s">
        <v>284</v>
      </c>
      <c r="E85" s="384" t="s">
        <v>285</v>
      </c>
      <c r="F85" s="384" t="s">
        <v>5</v>
      </c>
      <c r="G85" s="385"/>
      <c r="H85" s="386"/>
      <c r="I85" s="386"/>
    </row>
    <row r="86" spans="1:24">
      <c r="A86" s="387" t="s">
        <v>286</v>
      </c>
      <c r="B86" s="387" t="s">
        <v>287</v>
      </c>
      <c r="C86" s="387" t="s">
        <v>288</v>
      </c>
      <c r="D86" s="387" t="s">
        <v>289</v>
      </c>
      <c r="E86" s="387" t="s">
        <v>290</v>
      </c>
      <c r="F86" s="388"/>
      <c r="G86" s="385"/>
      <c r="H86" s="386"/>
      <c r="I86" s="386"/>
    </row>
    <row r="87" spans="1:24">
      <c r="A87" s="436"/>
      <c r="B87" s="436"/>
      <c r="C87" s="436"/>
      <c r="D87" s="581"/>
      <c r="E87" s="436"/>
      <c r="F87" s="437"/>
      <c r="G87" s="385"/>
      <c r="H87" s="386"/>
      <c r="I87" s="386"/>
    </row>
    <row r="88" spans="1:24" ht="300" customHeight="1">
      <c r="A88" s="481" t="s">
        <v>188</v>
      </c>
      <c r="B88" s="482" t="s">
        <v>485</v>
      </c>
      <c r="C88" s="483"/>
      <c r="D88" s="484"/>
      <c r="E88" s="485"/>
      <c r="F88" s="485"/>
      <c r="G88" s="486"/>
      <c r="H88" s="486"/>
      <c r="I88" s="486"/>
      <c r="J88" s="486"/>
      <c r="K88" s="2"/>
      <c r="L88" s="2"/>
      <c r="M88" s="2"/>
      <c r="N88" s="2"/>
      <c r="O88" s="2"/>
      <c r="P88" s="2"/>
      <c r="Q88" s="2"/>
      <c r="R88" s="2"/>
      <c r="S88" s="2"/>
      <c r="T88" s="2"/>
      <c r="U88" s="2"/>
      <c r="V88" s="2"/>
      <c r="W88" s="2"/>
      <c r="X88" s="2"/>
    </row>
    <row r="89" spans="1:24" s="391" customFormat="1" ht="14.25">
      <c r="A89" s="394"/>
      <c r="B89" s="472"/>
      <c r="C89" s="477" t="s">
        <v>486</v>
      </c>
      <c r="D89" s="478">
        <v>2</v>
      </c>
      <c r="E89" s="479"/>
      <c r="F89" s="480">
        <f t="shared" ref="F89" si="2">D89*E89</f>
        <v>0</v>
      </c>
    </row>
    <row r="90" spans="1:24" ht="199.5">
      <c r="A90" s="394" t="s">
        <v>298</v>
      </c>
      <c r="B90" s="395" t="s">
        <v>487</v>
      </c>
      <c r="C90" s="428"/>
      <c r="D90" s="414"/>
      <c r="E90" s="415"/>
      <c r="F90" s="415"/>
      <c r="G90" s="385"/>
      <c r="H90" s="386"/>
      <c r="I90" s="386"/>
      <c r="J90" s="386"/>
      <c r="K90" s="386"/>
    </row>
    <row r="91" spans="1:24" ht="12.75" customHeight="1">
      <c r="A91" s="419"/>
      <c r="B91" s="419"/>
      <c r="C91" s="428" t="s">
        <v>486</v>
      </c>
      <c r="D91" s="414">
        <v>2</v>
      </c>
      <c r="E91" s="415"/>
      <c r="F91" s="415">
        <f t="shared" ref="F91" si="3">D91*E91</f>
        <v>0</v>
      </c>
      <c r="G91" s="385"/>
      <c r="H91" s="386"/>
      <c r="I91" s="386"/>
      <c r="J91" s="386"/>
      <c r="K91" s="386"/>
    </row>
    <row r="92" spans="1:24" ht="28.5">
      <c r="A92" s="394" t="s">
        <v>303</v>
      </c>
      <c r="B92" s="395" t="s">
        <v>488</v>
      </c>
      <c r="C92" s="428"/>
      <c r="D92" s="414"/>
      <c r="E92" s="415"/>
      <c r="F92" s="415"/>
      <c r="G92" s="385"/>
      <c r="H92" s="386"/>
      <c r="I92" s="386"/>
      <c r="J92" s="386"/>
      <c r="K92" s="386"/>
    </row>
    <row r="93" spans="1:24" ht="12.75" customHeight="1">
      <c r="A93" s="419"/>
      <c r="B93" s="419"/>
      <c r="C93" s="414" t="s">
        <v>66</v>
      </c>
      <c r="D93" s="578">
        <v>4</v>
      </c>
      <c r="E93" s="415"/>
      <c r="F93" s="415">
        <f t="shared" ref="F93:F99" si="4">D93*E93</f>
        <v>0</v>
      </c>
      <c r="G93" s="385"/>
      <c r="H93" s="386"/>
      <c r="I93" s="386"/>
      <c r="J93" s="386"/>
      <c r="K93" s="386"/>
    </row>
    <row r="94" spans="1:24" s="419" customFormat="1" ht="28.5" customHeight="1">
      <c r="A94" s="421" t="s">
        <v>322</v>
      </c>
      <c r="B94" s="487" t="s">
        <v>489</v>
      </c>
      <c r="C94" s="473"/>
      <c r="D94" s="391"/>
      <c r="E94" s="488"/>
      <c r="F94" s="488"/>
      <c r="G94" s="489"/>
      <c r="H94" s="490"/>
    </row>
    <row r="95" spans="1:24" s="419" customFormat="1" ht="14.25">
      <c r="A95" s="491"/>
      <c r="B95" s="487"/>
      <c r="C95" s="473" t="s">
        <v>486</v>
      </c>
      <c r="D95" s="584">
        <v>1</v>
      </c>
      <c r="E95" s="488"/>
      <c r="F95" s="598">
        <f t="shared" si="4"/>
        <v>0</v>
      </c>
      <c r="G95" s="489"/>
      <c r="H95" s="490"/>
    </row>
    <row r="96" spans="1:24" s="419" customFormat="1" ht="43.5" customHeight="1">
      <c r="A96" s="421" t="s">
        <v>324</v>
      </c>
      <c r="B96" s="487" t="s">
        <v>490</v>
      </c>
      <c r="C96" s="473"/>
      <c r="D96" s="584"/>
      <c r="E96" s="488"/>
      <c r="F96" s="598"/>
      <c r="G96" s="489"/>
      <c r="H96" s="490"/>
    </row>
    <row r="97" spans="1:11" s="419" customFormat="1" ht="14.25">
      <c r="A97" s="491"/>
      <c r="B97" s="487"/>
      <c r="C97" s="473" t="s">
        <v>486</v>
      </c>
      <c r="D97" s="584">
        <v>1</v>
      </c>
      <c r="E97" s="488"/>
      <c r="F97" s="598">
        <f t="shared" si="4"/>
        <v>0</v>
      </c>
      <c r="G97" s="489"/>
      <c r="H97" s="490"/>
    </row>
    <row r="98" spans="1:11" s="419" customFormat="1" ht="32.25" customHeight="1">
      <c r="A98" s="421" t="s">
        <v>326</v>
      </c>
      <c r="B98" s="487" t="s">
        <v>491</v>
      </c>
      <c r="C98" s="473"/>
      <c r="D98" s="584"/>
      <c r="E98" s="479"/>
      <c r="F98" s="480"/>
    </row>
    <row r="99" spans="1:11">
      <c r="A99" s="421"/>
      <c r="B99" s="487"/>
      <c r="C99" s="473" t="s">
        <v>486</v>
      </c>
      <c r="D99" s="584">
        <v>1</v>
      </c>
      <c r="E99" s="479"/>
      <c r="F99" s="480">
        <f t="shared" si="4"/>
        <v>0</v>
      </c>
    </row>
    <row r="100" spans="1:11">
      <c r="A100" s="393"/>
      <c r="B100" s="393" t="s">
        <v>53</v>
      </c>
      <c r="C100" s="399"/>
      <c r="D100" s="583"/>
      <c r="E100" s="400"/>
      <c r="F100" s="401">
        <f>SUM(F83:F99)</f>
        <v>0</v>
      </c>
      <c r="G100" s="385"/>
      <c r="H100" s="386"/>
      <c r="I100" s="386"/>
      <c r="J100" s="386"/>
      <c r="K100" s="386"/>
    </row>
    <row r="101" spans="1:11" s="391" customFormat="1" ht="14.25">
      <c r="A101" s="394"/>
      <c r="B101" s="472"/>
      <c r="C101" s="477"/>
      <c r="D101" s="478"/>
      <c r="E101" s="479"/>
      <c r="F101" s="480"/>
    </row>
    <row r="102" spans="1:11" s="391" customFormat="1" ht="14.25">
      <c r="A102" s="429"/>
      <c r="B102" s="448"/>
      <c r="C102" s="473"/>
      <c r="D102" s="474"/>
      <c r="E102" s="475"/>
      <c r="F102" s="476"/>
      <c r="G102" s="476"/>
      <c r="H102" s="492"/>
      <c r="I102" s="492"/>
    </row>
    <row r="103" spans="1:11">
      <c r="A103" s="384" t="s">
        <v>281</v>
      </c>
      <c r="B103" s="384" t="s">
        <v>282</v>
      </c>
      <c r="C103" s="384" t="s">
        <v>283</v>
      </c>
      <c r="D103" s="384" t="s">
        <v>284</v>
      </c>
      <c r="E103" s="384" t="s">
        <v>285</v>
      </c>
      <c r="F103" s="384" t="s">
        <v>5</v>
      </c>
      <c r="G103" s="385"/>
      <c r="H103" s="386"/>
      <c r="I103" s="386"/>
    </row>
    <row r="104" spans="1:11">
      <c r="A104" s="387" t="s">
        <v>286</v>
      </c>
      <c r="B104" s="387" t="s">
        <v>287</v>
      </c>
      <c r="C104" s="387" t="s">
        <v>288</v>
      </c>
      <c r="D104" s="387" t="s">
        <v>289</v>
      </c>
      <c r="E104" s="387" t="s">
        <v>290</v>
      </c>
      <c r="F104" s="388"/>
      <c r="G104" s="385"/>
      <c r="H104" s="386"/>
      <c r="I104" s="386"/>
    </row>
    <row r="105" spans="1:11">
      <c r="A105" s="436"/>
      <c r="B105" s="436"/>
      <c r="C105" s="436"/>
      <c r="D105" s="581"/>
      <c r="E105" s="436"/>
      <c r="F105" s="437"/>
      <c r="G105" s="385"/>
      <c r="H105" s="386"/>
      <c r="I105" s="386"/>
    </row>
    <row r="106" spans="1:11" ht="15.75">
      <c r="A106" s="643" t="s">
        <v>492</v>
      </c>
      <c r="B106" s="643"/>
      <c r="C106" s="643"/>
      <c r="D106" s="643"/>
      <c r="E106" s="643"/>
      <c r="F106" s="643"/>
      <c r="G106" s="416"/>
      <c r="H106" s="386"/>
      <c r="I106" s="425"/>
    </row>
    <row r="107" spans="1:11" ht="15" customHeight="1">
      <c r="A107" s="639" t="s">
        <v>28</v>
      </c>
      <c r="B107" s="639"/>
      <c r="C107" s="639"/>
      <c r="D107" s="639"/>
      <c r="E107" s="639"/>
      <c r="F107" s="639"/>
      <c r="G107" s="385"/>
      <c r="H107" s="386"/>
      <c r="I107" s="386"/>
      <c r="J107" s="386"/>
      <c r="K107" s="386"/>
    </row>
    <row r="108" spans="1:11" ht="15" customHeight="1">
      <c r="A108" s="393"/>
      <c r="B108" s="393"/>
      <c r="C108" s="393"/>
      <c r="D108" s="570"/>
      <c r="E108" s="393"/>
      <c r="F108" s="393"/>
      <c r="G108" s="385"/>
      <c r="H108" s="386"/>
      <c r="I108" s="386"/>
      <c r="J108" s="386"/>
      <c r="K108" s="386"/>
    </row>
    <row r="109" spans="1:11" s="495" customFormat="1" ht="98.25" customHeight="1">
      <c r="A109" s="493" t="s">
        <v>187</v>
      </c>
      <c r="B109" s="494" t="s">
        <v>493</v>
      </c>
      <c r="D109" s="585"/>
      <c r="E109" s="496"/>
      <c r="F109" s="497"/>
    </row>
    <row r="110" spans="1:11" s="419" customFormat="1" ht="13.5" customHeight="1">
      <c r="A110" s="398"/>
      <c r="B110" s="398" t="s">
        <v>295</v>
      </c>
      <c r="C110" s="398" t="s">
        <v>480</v>
      </c>
      <c r="D110" s="421">
        <v>5.6</v>
      </c>
      <c r="E110" s="397"/>
      <c r="F110" s="397">
        <f t="shared" ref="F110:F117" si="5">D110*E110</f>
        <v>0</v>
      </c>
      <c r="G110" s="468"/>
      <c r="H110" s="469"/>
      <c r="I110" s="469"/>
      <c r="J110" s="469"/>
      <c r="K110" s="469"/>
    </row>
    <row r="111" spans="1:11" s="419" customFormat="1" ht="14.25">
      <c r="A111" s="398"/>
      <c r="B111" s="398" t="s">
        <v>297</v>
      </c>
      <c r="C111" s="398" t="s">
        <v>480</v>
      </c>
      <c r="D111" s="421">
        <v>2.4</v>
      </c>
      <c r="E111" s="397"/>
      <c r="F111" s="397">
        <f t="shared" si="5"/>
        <v>0</v>
      </c>
      <c r="G111" s="468"/>
      <c r="H111" s="469"/>
      <c r="I111" s="469"/>
      <c r="J111" s="469"/>
      <c r="K111" s="469"/>
    </row>
    <row r="112" spans="1:11">
      <c r="A112" s="394" t="s">
        <v>188</v>
      </c>
      <c r="B112" s="395" t="s">
        <v>299</v>
      </c>
      <c r="C112" s="396"/>
      <c r="D112" s="467"/>
      <c r="E112" s="397"/>
      <c r="F112" s="397"/>
      <c r="G112" s="385"/>
      <c r="H112" s="386"/>
      <c r="I112" s="386"/>
      <c r="J112" s="386"/>
      <c r="K112" s="386"/>
    </row>
    <row r="113" spans="1:11">
      <c r="A113" s="393"/>
      <c r="B113" s="393"/>
      <c r="C113" s="396" t="s">
        <v>300</v>
      </c>
      <c r="D113" s="467">
        <v>2</v>
      </c>
      <c r="E113" s="397"/>
      <c r="F113" s="397">
        <f t="shared" si="5"/>
        <v>0</v>
      </c>
      <c r="G113" s="385"/>
      <c r="H113" s="386"/>
      <c r="I113" s="386"/>
      <c r="J113" s="386"/>
      <c r="K113" s="386"/>
    </row>
    <row r="114" spans="1:11" ht="46.5" customHeight="1">
      <c r="A114" s="394" t="s">
        <v>301</v>
      </c>
      <c r="B114" s="395" t="s">
        <v>304</v>
      </c>
      <c r="C114" s="396"/>
      <c r="D114" s="467"/>
      <c r="E114" s="397"/>
      <c r="F114" s="397"/>
      <c r="G114" s="385"/>
      <c r="H114" s="386"/>
      <c r="I114" s="386"/>
      <c r="J114" s="386"/>
      <c r="K114" s="386"/>
    </row>
    <row r="115" spans="1:11" ht="13.5" customHeight="1">
      <c r="A115" s="393"/>
      <c r="B115" s="393"/>
      <c r="C115" s="396" t="s">
        <v>305</v>
      </c>
      <c r="D115" s="467">
        <v>2</v>
      </c>
      <c r="E115" s="397"/>
      <c r="F115" s="397">
        <f t="shared" si="5"/>
        <v>0</v>
      </c>
      <c r="G115" s="385"/>
      <c r="H115" s="386"/>
      <c r="I115" s="386"/>
      <c r="J115" s="386"/>
      <c r="K115" s="386"/>
    </row>
    <row r="116" spans="1:11" ht="13.5" customHeight="1">
      <c r="A116" s="394" t="s">
        <v>303</v>
      </c>
      <c r="B116" s="395" t="s">
        <v>306</v>
      </c>
      <c r="C116" s="396"/>
      <c r="D116" s="467"/>
      <c r="E116" s="397"/>
      <c r="F116" s="397"/>
      <c r="G116" s="385"/>
      <c r="H116" s="386"/>
      <c r="I116" s="386"/>
      <c r="J116" s="386"/>
      <c r="K116" s="386"/>
    </row>
    <row r="117" spans="1:11" ht="13.5" customHeight="1">
      <c r="A117" s="393"/>
      <c r="B117" s="393"/>
      <c r="C117" s="396" t="s">
        <v>305</v>
      </c>
      <c r="D117" s="467">
        <v>6</v>
      </c>
      <c r="E117" s="397"/>
      <c r="F117" s="397">
        <f t="shared" si="5"/>
        <v>0</v>
      </c>
      <c r="G117" s="385"/>
      <c r="H117" s="386"/>
      <c r="I117" s="386"/>
      <c r="J117" s="386"/>
      <c r="K117" s="386"/>
    </row>
    <row r="118" spans="1:11">
      <c r="A118" s="393"/>
      <c r="B118" s="393" t="s">
        <v>53</v>
      </c>
      <c r="C118" s="399"/>
      <c r="D118" s="583"/>
      <c r="E118" s="400"/>
      <c r="F118" s="401">
        <f>SUM(F110:F117)</f>
        <v>0</v>
      </c>
      <c r="G118" s="385"/>
      <c r="H118" s="386"/>
      <c r="I118" s="386"/>
      <c r="J118" s="386"/>
      <c r="K118" s="386"/>
    </row>
    <row r="119" spans="1:11">
      <c r="A119" s="395"/>
      <c r="B119" s="472"/>
      <c r="C119" s="498"/>
      <c r="D119" s="499"/>
      <c r="E119" s="500"/>
      <c r="F119" s="501"/>
    </row>
    <row r="120" spans="1:11" ht="15.75" customHeight="1">
      <c r="A120" s="639" t="s">
        <v>494</v>
      </c>
      <c r="B120" s="639"/>
      <c r="C120" s="639"/>
      <c r="D120" s="639"/>
      <c r="E120" s="639"/>
      <c r="F120" s="639"/>
      <c r="G120" s="385"/>
      <c r="H120" s="386"/>
      <c r="I120" s="386"/>
      <c r="J120" s="386"/>
      <c r="K120" s="386"/>
    </row>
    <row r="121" spans="1:11" ht="15.75" customHeight="1">
      <c r="A121" s="393"/>
      <c r="B121" s="393"/>
      <c r="C121" s="393"/>
      <c r="D121" s="570"/>
      <c r="E121" s="393"/>
      <c r="F121" s="393"/>
      <c r="G121" s="385"/>
      <c r="H121" s="386"/>
      <c r="I121" s="386"/>
      <c r="J121" s="386"/>
      <c r="K121" s="386"/>
    </row>
    <row r="122" spans="1:11" ht="156.75">
      <c r="A122" s="493" t="s">
        <v>187</v>
      </c>
      <c r="B122" s="502" t="s">
        <v>495</v>
      </c>
      <c r="C122" s="393"/>
      <c r="D122" s="570"/>
      <c r="E122" s="393"/>
      <c r="F122" s="393"/>
      <c r="G122" s="385"/>
      <c r="H122" s="386"/>
      <c r="I122" s="386"/>
      <c r="J122" s="386"/>
      <c r="K122" s="386"/>
    </row>
    <row r="123" spans="1:11" ht="15.75" customHeight="1">
      <c r="A123" s="393"/>
      <c r="B123" s="393"/>
      <c r="C123" s="396" t="s">
        <v>300</v>
      </c>
      <c r="D123" s="467">
        <v>62</v>
      </c>
      <c r="E123" s="393"/>
      <c r="F123" s="600">
        <f t="shared" ref="F123" si="6">D123*E123</f>
        <v>0</v>
      </c>
      <c r="G123" s="385"/>
      <c r="H123" s="386"/>
      <c r="I123" s="386"/>
      <c r="J123" s="386"/>
      <c r="K123" s="386"/>
    </row>
    <row r="124" spans="1:11" ht="130.5" customHeight="1">
      <c r="A124" s="493" t="s">
        <v>188</v>
      </c>
      <c r="B124" s="472" t="s">
        <v>496</v>
      </c>
      <c r="C124" s="498"/>
      <c r="D124" s="499"/>
      <c r="E124" s="500"/>
      <c r="F124" s="501"/>
    </row>
    <row r="125" spans="1:11">
      <c r="A125" s="395"/>
      <c r="B125" s="472"/>
      <c r="C125" s="396" t="s">
        <v>300</v>
      </c>
      <c r="D125" s="467">
        <v>10</v>
      </c>
      <c r="E125" s="500"/>
      <c r="F125" s="599">
        <f t="shared" ref="F125" si="7">D125*E125</f>
        <v>0</v>
      </c>
    </row>
    <row r="126" spans="1:11">
      <c r="A126" s="384" t="s">
        <v>281</v>
      </c>
      <c r="B126" s="384" t="s">
        <v>282</v>
      </c>
      <c r="C126" s="384" t="s">
        <v>283</v>
      </c>
      <c r="D126" s="384" t="s">
        <v>284</v>
      </c>
      <c r="E126" s="384" t="s">
        <v>285</v>
      </c>
      <c r="F126" s="384" t="s">
        <v>5</v>
      </c>
      <c r="G126" s="385"/>
      <c r="H126" s="386"/>
      <c r="I126" s="386"/>
    </row>
    <row r="127" spans="1:11">
      <c r="A127" s="387" t="s">
        <v>286</v>
      </c>
      <c r="B127" s="387" t="s">
        <v>287</v>
      </c>
      <c r="C127" s="387" t="s">
        <v>288</v>
      </c>
      <c r="D127" s="387" t="s">
        <v>289</v>
      </c>
      <c r="E127" s="387" t="s">
        <v>290</v>
      </c>
      <c r="F127" s="388"/>
      <c r="G127" s="385"/>
      <c r="H127" s="386"/>
      <c r="I127" s="386"/>
    </row>
    <row r="128" spans="1:11">
      <c r="A128" s="436"/>
      <c r="B128" s="436"/>
      <c r="C128" s="436"/>
      <c r="D128" s="581"/>
      <c r="E128" s="436"/>
      <c r="F128" s="437"/>
      <c r="G128" s="385"/>
      <c r="H128" s="386"/>
      <c r="I128" s="386"/>
    </row>
    <row r="129" spans="1:11" ht="106.5" customHeight="1">
      <c r="A129" s="493" t="s">
        <v>298</v>
      </c>
      <c r="B129" s="472" t="s">
        <v>497</v>
      </c>
      <c r="C129" s="396"/>
      <c r="D129" s="499"/>
      <c r="E129" s="500"/>
      <c r="F129" s="501"/>
    </row>
    <row r="130" spans="1:11">
      <c r="A130" s="395"/>
      <c r="B130" s="472"/>
      <c r="C130" s="396" t="s">
        <v>300</v>
      </c>
      <c r="D130" s="467">
        <v>10</v>
      </c>
      <c r="E130" s="500"/>
      <c r="F130" s="599">
        <f t="shared" ref="F130" si="8">D130*E130</f>
        <v>0</v>
      </c>
    </row>
    <row r="131" spans="1:11" ht="128.25">
      <c r="A131" s="493" t="s">
        <v>301</v>
      </c>
      <c r="B131" s="472" t="s">
        <v>498</v>
      </c>
      <c r="C131" s="396"/>
      <c r="D131" s="499"/>
      <c r="E131" s="500"/>
      <c r="F131" s="501"/>
    </row>
    <row r="132" spans="1:11">
      <c r="A132" s="395"/>
      <c r="B132" s="502" t="s">
        <v>499</v>
      </c>
      <c r="C132" s="396" t="s">
        <v>305</v>
      </c>
      <c r="D132" s="467">
        <v>2</v>
      </c>
      <c r="E132" s="500"/>
      <c r="F132" s="599">
        <f t="shared" ref="F132:F135" si="9">D132*E132</f>
        <v>0</v>
      </c>
    </row>
    <row r="133" spans="1:11">
      <c r="A133" s="395"/>
      <c r="B133" s="502" t="s">
        <v>500</v>
      </c>
      <c r="C133" s="396" t="s">
        <v>305</v>
      </c>
      <c r="D133" s="467">
        <v>1</v>
      </c>
      <c r="E133" s="500"/>
      <c r="F133" s="599">
        <f t="shared" si="9"/>
        <v>0</v>
      </c>
    </row>
    <row r="134" spans="1:11">
      <c r="A134" s="395"/>
      <c r="B134" s="502" t="s">
        <v>501</v>
      </c>
      <c r="C134" s="396" t="s">
        <v>305</v>
      </c>
      <c r="D134" s="467">
        <v>1</v>
      </c>
      <c r="E134" s="500"/>
      <c r="F134" s="599">
        <f t="shared" si="9"/>
        <v>0</v>
      </c>
    </row>
    <row r="135" spans="1:11">
      <c r="A135" s="395"/>
      <c r="B135" s="472" t="s">
        <v>502</v>
      </c>
      <c r="C135" s="396" t="s">
        <v>305</v>
      </c>
      <c r="D135" s="467">
        <v>2</v>
      </c>
      <c r="E135" s="500"/>
      <c r="F135" s="599">
        <f t="shared" si="9"/>
        <v>0</v>
      </c>
    </row>
    <row r="136" spans="1:11">
      <c r="A136" s="393"/>
      <c r="B136" s="393" t="s">
        <v>53</v>
      </c>
      <c r="C136" s="399"/>
      <c r="D136" s="583"/>
      <c r="E136" s="400"/>
      <c r="F136" s="401">
        <f>SUM(F123:F135)</f>
        <v>0</v>
      </c>
      <c r="G136" s="385"/>
      <c r="H136" s="386"/>
      <c r="I136" s="386"/>
      <c r="J136" s="386"/>
      <c r="K136" s="386"/>
    </row>
    <row r="137" spans="1:11">
      <c r="A137" s="395"/>
      <c r="B137" s="472"/>
      <c r="C137" s="396"/>
      <c r="D137" s="467"/>
      <c r="E137" s="500"/>
      <c r="F137" s="501"/>
    </row>
    <row r="138" spans="1:11" ht="15.75" customHeight="1">
      <c r="A138" s="639" t="s">
        <v>503</v>
      </c>
      <c r="B138" s="639"/>
      <c r="C138" s="639"/>
      <c r="D138" s="639"/>
      <c r="E138" s="639"/>
      <c r="F138" s="639"/>
      <c r="G138" s="385"/>
      <c r="H138" s="386"/>
      <c r="I138" s="386"/>
      <c r="J138" s="386"/>
      <c r="K138" s="386"/>
    </row>
    <row r="139" spans="1:11" ht="15.75" customHeight="1">
      <c r="A139" s="393"/>
      <c r="B139" s="393"/>
      <c r="C139" s="393"/>
      <c r="D139" s="570"/>
      <c r="E139" s="393"/>
      <c r="F139" s="393"/>
      <c r="G139" s="385"/>
      <c r="H139" s="386"/>
      <c r="I139" s="386"/>
      <c r="J139" s="386"/>
      <c r="K139" s="386"/>
    </row>
    <row r="140" spans="1:11" ht="158.25" customHeight="1">
      <c r="A140" s="493" t="s">
        <v>187</v>
      </c>
      <c r="B140" s="472" t="s">
        <v>504</v>
      </c>
      <c r="C140" s="498"/>
      <c r="D140" s="499"/>
      <c r="E140" s="500"/>
      <c r="F140" s="501"/>
    </row>
    <row r="141" spans="1:11" ht="142.5">
      <c r="A141" s="395"/>
      <c r="B141" s="472" t="s">
        <v>505</v>
      </c>
      <c r="C141" s="498"/>
      <c r="D141" s="499"/>
      <c r="E141" s="500"/>
      <c r="F141" s="501"/>
    </row>
    <row r="142" spans="1:11">
      <c r="A142" s="384" t="s">
        <v>281</v>
      </c>
      <c r="B142" s="384" t="s">
        <v>282</v>
      </c>
      <c r="C142" s="384" t="s">
        <v>283</v>
      </c>
      <c r="D142" s="384" t="s">
        <v>284</v>
      </c>
      <c r="E142" s="384" t="s">
        <v>285</v>
      </c>
      <c r="F142" s="384" t="s">
        <v>5</v>
      </c>
      <c r="G142" s="385"/>
      <c r="H142" s="386"/>
      <c r="I142" s="386"/>
    </row>
    <row r="143" spans="1:11">
      <c r="A143" s="387" t="s">
        <v>286</v>
      </c>
      <c r="B143" s="387" t="s">
        <v>287</v>
      </c>
      <c r="C143" s="387" t="s">
        <v>288</v>
      </c>
      <c r="D143" s="387" t="s">
        <v>289</v>
      </c>
      <c r="E143" s="387" t="s">
        <v>290</v>
      </c>
      <c r="F143" s="388"/>
      <c r="G143" s="385"/>
      <c r="H143" s="386"/>
      <c r="I143" s="386"/>
    </row>
    <row r="144" spans="1:11">
      <c r="A144" s="436"/>
      <c r="B144" s="436"/>
      <c r="C144" s="436"/>
      <c r="D144" s="581"/>
      <c r="E144" s="436"/>
      <c r="F144" s="437"/>
      <c r="G144" s="385"/>
      <c r="H144" s="386"/>
      <c r="I144" s="386"/>
    </row>
    <row r="145" spans="1:11" ht="142.5">
      <c r="A145" s="395"/>
      <c r="B145" s="472" t="s">
        <v>506</v>
      </c>
      <c r="C145" s="498"/>
      <c r="D145" s="499"/>
      <c r="E145" s="500"/>
      <c r="F145" s="501"/>
    </row>
    <row r="146" spans="1:11" ht="114">
      <c r="A146" s="395"/>
      <c r="B146" s="472" t="s">
        <v>507</v>
      </c>
      <c r="C146" s="498"/>
      <c r="D146" s="499"/>
      <c r="E146" s="500"/>
      <c r="F146" s="501"/>
    </row>
    <row r="147" spans="1:11">
      <c r="A147" s="395"/>
      <c r="B147" s="472"/>
      <c r="C147" s="503" t="s">
        <v>486</v>
      </c>
      <c r="D147" s="586">
        <v>1</v>
      </c>
      <c r="E147" s="500"/>
      <c r="F147" s="601">
        <f t="shared" ref="F147" si="10">D147*E147</f>
        <v>0</v>
      </c>
    </row>
    <row r="148" spans="1:11" ht="57">
      <c r="A148" s="394" t="s">
        <v>188</v>
      </c>
      <c r="B148" s="398" t="s">
        <v>508</v>
      </c>
      <c r="C148" s="393"/>
      <c r="D148" s="421"/>
      <c r="E148" s="436"/>
      <c r="F148" s="602"/>
      <c r="G148" s="385"/>
      <c r="H148" s="386"/>
      <c r="I148" s="386"/>
    </row>
    <row r="149" spans="1:11">
      <c r="A149" s="394"/>
      <c r="B149" s="398"/>
      <c r="C149" s="398" t="s">
        <v>18</v>
      </c>
      <c r="D149" s="421">
        <v>1</v>
      </c>
      <c r="E149" s="436"/>
      <c r="F149" s="605">
        <f t="shared" ref="F149" si="11">D149*E149</f>
        <v>0</v>
      </c>
      <c r="G149" s="385"/>
      <c r="H149" s="386"/>
      <c r="I149" s="386"/>
    </row>
    <row r="150" spans="1:11" s="391" customFormat="1" ht="42.75">
      <c r="A150" s="394" t="s">
        <v>298</v>
      </c>
      <c r="B150" s="472" t="s">
        <v>509</v>
      </c>
      <c r="C150" s="473"/>
      <c r="D150" s="476"/>
      <c r="E150" s="475"/>
      <c r="F150" s="603"/>
    </row>
    <row r="151" spans="1:11" s="391" customFormat="1" ht="14.25">
      <c r="A151" s="394"/>
      <c r="B151" s="472" t="s">
        <v>510</v>
      </c>
      <c r="C151" s="477" t="s">
        <v>76</v>
      </c>
      <c r="D151" s="478">
        <v>36</v>
      </c>
      <c r="E151" s="479"/>
      <c r="F151" s="604">
        <f t="shared" ref="F151" si="12">D151*E151</f>
        <v>0</v>
      </c>
    </row>
    <row r="152" spans="1:11" ht="42.75">
      <c r="A152" s="394" t="s">
        <v>301</v>
      </c>
      <c r="B152" s="398" t="s">
        <v>511</v>
      </c>
      <c r="C152" s="393"/>
      <c r="D152" s="421"/>
      <c r="E152" s="436"/>
      <c r="F152" s="602"/>
      <c r="G152" s="385"/>
      <c r="H152" s="386"/>
      <c r="I152" s="386"/>
    </row>
    <row r="153" spans="1:11">
      <c r="A153" s="394"/>
      <c r="B153" s="398"/>
      <c r="C153" s="398" t="s">
        <v>18</v>
      </c>
      <c r="D153" s="421">
        <v>1</v>
      </c>
      <c r="E153" s="436"/>
      <c r="F153" s="605">
        <f t="shared" ref="F153" si="13">D153*E153</f>
        <v>0</v>
      </c>
      <c r="G153" s="385"/>
      <c r="H153" s="386"/>
      <c r="I153" s="386"/>
    </row>
    <row r="154" spans="1:11">
      <c r="A154" s="393"/>
      <c r="B154" s="393" t="s">
        <v>53</v>
      </c>
      <c r="C154" s="399"/>
      <c r="D154" s="583"/>
      <c r="E154" s="400"/>
      <c r="F154" s="401">
        <f>SUM(F147:F153)</f>
        <v>0</v>
      </c>
      <c r="G154" s="385"/>
      <c r="H154" s="386"/>
      <c r="I154" s="386"/>
      <c r="J154" s="386"/>
      <c r="K154" s="386"/>
    </row>
    <row r="155" spans="1:11">
      <c r="A155" s="395"/>
      <c r="B155" s="472"/>
      <c r="C155" s="503"/>
      <c r="D155" s="504"/>
      <c r="E155" s="500"/>
      <c r="F155" s="501"/>
    </row>
    <row r="156" spans="1:11">
      <c r="A156" s="395" t="s">
        <v>226</v>
      </c>
      <c r="B156" s="472"/>
      <c r="C156" s="503"/>
      <c r="D156" s="504"/>
      <c r="E156" s="500"/>
      <c r="F156" s="501"/>
    </row>
    <row r="157" spans="1:11">
      <c r="A157" s="384" t="s">
        <v>281</v>
      </c>
      <c r="B157" s="384" t="s">
        <v>282</v>
      </c>
      <c r="C157" s="384" t="s">
        <v>283</v>
      </c>
      <c r="D157" s="384" t="s">
        <v>284</v>
      </c>
      <c r="E157" s="384" t="s">
        <v>285</v>
      </c>
      <c r="F157" s="384" t="s">
        <v>5</v>
      </c>
      <c r="G157" s="385"/>
      <c r="H157" s="386"/>
      <c r="I157" s="386"/>
    </row>
    <row r="158" spans="1:11">
      <c r="A158" s="387" t="s">
        <v>286</v>
      </c>
      <c r="B158" s="387" t="s">
        <v>287</v>
      </c>
      <c r="C158" s="387" t="s">
        <v>288</v>
      </c>
      <c r="D158" s="387" t="s">
        <v>289</v>
      </c>
      <c r="E158" s="387" t="s">
        <v>290</v>
      </c>
      <c r="F158" s="388"/>
      <c r="G158" s="385"/>
      <c r="H158" s="386"/>
      <c r="I158" s="386"/>
    </row>
    <row r="159" spans="1:11">
      <c r="A159" s="436"/>
      <c r="B159" s="436"/>
      <c r="C159" s="436"/>
      <c r="D159" s="581"/>
      <c r="E159" s="436"/>
      <c r="F159" s="437"/>
      <c r="G159" s="385"/>
      <c r="H159" s="386"/>
      <c r="I159" s="386"/>
    </row>
    <row r="160" spans="1:11" ht="30.75" customHeight="1">
      <c r="A160" s="643" t="s">
        <v>512</v>
      </c>
      <c r="B160" s="643"/>
      <c r="C160" s="643"/>
      <c r="D160" s="643"/>
      <c r="E160" s="643"/>
      <c r="F160" s="643"/>
      <c r="G160" s="416"/>
      <c r="H160" s="386"/>
      <c r="I160" s="425"/>
    </row>
    <row r="161" spans="1:8">
      <c r="A161" s="505"/>
      <c r="B161" s="506"/>
      <c r="C161" s="507"/>
      <c r="D161" s="508"/>
      <c r="E161" s="508"/>
      <c r="F161" s="508"/>
    </row>
    <row r="162" spans="1:8" s="443" customFormat="1" ht="302.25" customHeight="1">
      <c r="A162" s="509" t="s">
        <v>187</v>
      </c>
      <c r="B162" s="510" t="s">
        <v>513</v>
      </c>
      <c r="C162" s="511"/>
      <c r="D162" s="512" t="s">
        <v>226</v>
      </c>
      <c r="E162" s="513"/>
      <c r="F162" s="476"/>
      <c r="G162" s="476"/>
      <c r="H162" s="514"/>
    </row>
    <row r="163" spans="1:8" s="391" customFormat="1" ht="14.25">
      <c r="A163" s="429"/>
      <c r="B163" s="487" t="s">
        <v>514</v>
      </c>
      <c r="C163" s="473" t="s">
        <v>76</v>
      </c>
      <c r="D163" s="525">
        <v>36</v>
      </c>
      <c r="E163" s="488"/>
      <c r="F163" s="480">
        <f t="shared" ref="F163:F170" si="14">D163*E163</f>
        <v>0</v>
      </c>
      <c r="G163" s="476"/>
      <c r="H163" s="516"/>
    </row>
    <row r="164" spans="1:8" s="391" customFormat="1" ht="14.25">
      <c r="A164" s="429"/>
      <c r="B164" s="487" t="s">
        <v>515</v>
      </c>
      <c r="C164" s="473" t="s">
        <v>76</v>
      </c>
      <c r="D164" s="525">
        <v>5</v>
      </c>
      <c r="E164" s="488"/>
      <c r="F164" s="480">
        <f t="shared" si="14"/>
        <v>0</v>
      </c>
      <c r="G164" s="476"/>
      <c r="H164" s="516"/>
    </row>
    <row r="165" spans="1:8" s="391" customFormat="1" ht="14.25">
      <c r="A165" s="429"/>
      <c r="B165" s="487" t="s">
        <v>516</v>
      </c>
      <c r="C165" s="473" t="s">
        <v>76</v>
      </c>
      <c r="D165" s="525">
        <v>30</v>
      </c>
      <c r="E165" s="488"/>
      <c r="F165" s="480">
        <f t="shared" si="14"/>
        <v>0</v>
      </c>
      <c r="G165" s="476"/>
      <c r="H165" s="516"/>
    </row>
    <row r="166" spans="1:8" s="391" customFormat="1" ht="14.25">
      <c r="A166" s="429"/>
      <c r="B166" s="487" t="s">
        <v>517</v>
      </c>
      <c r="C166" s="473" t="s">
        <v>76</v>
      </c>
      <c r="D166" s="525">
        <v>3</v>
      </c>
      <c r="E166" s="488"/>
      <c r="F166" s="480">
        <f t="shared" si="14"/>
        <v>0</v>
      </c>
      <c r="G166" s="476"/>
      <c r="H166" s="516"/>
    </row>
    <row r="167" spans="1:8" s="391" customFormat="1" ht="57">
      <c r="A167" s="509" t="s">
        <v>298</v>
      </c>
      <c r="B167" s="487" t="s">
        <v>518</v>
      </c>
      <c r="D167" s="414"/>
      <c r="F167" s="480"/>
      <c r="G167" s="476"/>
      <c r="H167" s="516"/>
    </row>
    <row r="168" spans="1:8" s="391" customFormat="1" ht="14.25">
      <c r="A168" s="429"/>
      <c r="B168" s="487"/>
      <c r="C168" s="473" t="s">
        <v>519</v>
      </c>
      <c r="D168" s="525">
        <v>4</v>
      </c>
      <c r="E168" s="488"/>
      <c r="F168" s="480">
        <f t="shared" si="14"/>
        <v>0</v>
      </c>
      <c r="G168" s="476"/>
      <c r="H168" s="516"/>
    </row>
    <row r="169" spans="1:8" s="391" customFormat="1" ht="156.75">
      <c r="A169" s="509" t="s">
        <v>301</v>
      </c>
      <c r="B169" s="487" t="s">
        <v>606</v>
      </c>
      <c r="C169" s="473"/>
      <c r="D169" s="515"/>
      <c r="E169" s="488"/>
      <c r="F169" s="480"/>
      <c r="G169" s="476"/>
      <c r="H169" s="516"/>
    </row>
    <row r="170" spans="1:8" s="391" customFormat="1" ht="14.25">
      <c r="A170" s="429"/>
      <c r="B170" s="487"/>
      <c r="C170" s="473" t="s">
        <v>486</v>
      </c>
      <c r="D170" s="525">
        <v>1</v>
      </c>
      <c r="E170" s="488"/>
      <c r="F170" s="480">
        <f t="shared" si="14"/>
        <v>0</v>
      </c>
      <c r="G170" s="476"/>
      <c r="H170" s="516"/>
    </row>
    <row r="171" spans="1:8" s="419" customFormat="1" ht="14.25">
      <c r="A171" s="517"/>
      <c r="B171" s="518" t="s">
        <v>53</v>
      </c>
      <c r="C171" s="519"/>
      <c r="D171" s="520"/>
      <c r="E171" s="521"/>
      <c r="F171" s="401">
        <f>SUM(F163:F170)</f>
        <v>0</v>
      </c>
      <c r="G171" s="489"/>
      <c r="H171" s="490"/>
    </row>
    <row r="172" spans="1:8">
      <c r="A172" s="395"/>
      <c r="B172" s="472"/>
      <c r="C172" s="503"/>
      <c r="D172" s="504"/>
      <c r="E172" s="500"/>
      <c r="F172" s="501"/>
    </row>
    <row r="173" spans="1:8">
      <c r="A173" s="395"/>
      <c r="B173" s="472"/>
      <c r="C173" s="503"/>
      <c r="D173" s="504"/>
      <c r="E173" s="500"/>
      <c r="F173" s="501"/>
    </row>
    <row r="174" spans="1:8">
      <c r="A174" s="395"/>
      <c r="B174" s="472"/>
      <c r="C174" s="503"/>
      <c r="D174" s="504"/>
      <c r="E174" s="500"/>
      <c r="F174" s="501"/>
    </row>
    <row r="175" spans="1:8">
      <c r="A175" s="395"/>
      <c r="B175" s="472"/>
      <c r="C175" s="503"/>
      <c r="D175" s="504"/>
      <c r="E175" s="500"/>
      <c r="F175" s="501"/>
    </row>
    <row r="176" spans="1:8">
      <c r="A176" s="395"/>
      <c r="B176" s="472"/>
      <c r="C176" s="503"/>
      <c r="D176" s="504"/>
      <c r="E176" s="500"/>
      <c r="F176" s="501"/>
    </row>
    <row r="177" spans="1:11">
      <c r="A177" s="395"/>
      <c r="B177" s="472"/>
      <c r="C177" s="503"/>
      <c r="D177" s="504"/>
      <c r="E177" s="500"/>
      <c r="F177" s="501"/>
    </row>
    <row r="178" spans="1:11">
      <c r="A178" s="395"/>
      <c r="B178" s="472"/>
      <c r="C178" s="503"/>
      <c r="D178" s="504"/>
      <c r="E178" s="500"/>
      <c r="F178" s="501"/>
    </row>
    <row r="179" spans="1:11" s="391" customFormat="1" ht="14.25">
      <c r="A179" s="429"/>
      <c r="B179" s="522"/>
      <c r="C179" s="473"/>
      <c r="D179" s="474"/>
      <c r="E179" s="475"/>
      <c r="F179" s="476"/>
      <c r="G179" s="476"/>
      <c r="H179" s="492"/>
      <c r="I179" s="492"/>
    </row>
    <row r="180" spans="1:11" s="391" customFormat="1" ht="14.25">
      <c r="A180" s="429"/>
      <c r="B180" s="522"/>
      <c r="C180" s="473"/>
      <c r="D180" s="474"/>
      <c r="E180" s="475"/>
      <c r="F180" s="476"/>
      <c r="G180" s="476"/>
      <c r="H180" s="492"/>
      <c r="I180" s="492"/>
    </row>
    <row r="181" spans="1:11" s="391" customFormat="1" ht="14.25">
      <c r="A181" s="429"/>
      <c r="B181" s="522"/>
      <c r="C181" s="473"/>
      <c r="D181" s="474"/>
      <c r="E181" s="475"/>
      <c r="F181" s="476"/>
      <c r="G181" s="476"/>
      <c r="H181" s="492"/>
      <c r="I181" s="492"/>
    </row>
    <row r="182" spans="1:11" s="391" customFormat="1" ht="14.25">
      <c r="A182" s="429"/>
      <c r="B182" s="522"/>
      <c r="C182" s="473"/>
      <c r="D182" s="474"/>
      <c r="E182" s="475"/>
      <c r="F182" s="476"/>
      <c r="G182" s="476"/>
      <c r="H182" s="492"/>
      <c r="I182" s="492"/>
    </row>
    <row r="183" spans="1:11" s="391" customFormat="1" ht="14.25">
      <c r="A183" s="429"/>
      <c r="B183" s="522"/>
      <c r="C183" s="473"/>
      <c r="D183" s="474"/>
      <c r="E183" s="475"/>
      <c r="F183" s="476"/>
      <c r="G183" s="476"/>
      <c r="H183" s="492"/>
      <c r="I183" s="492"/>
    </row>
    <row r="184" spans="1:11">
      <c r="A184" s="384" t="s">
        <v>281</v>
      </c>
      <c r="B184" s="384" t="s">
        <v>282</v>
      </c>
      <c r="C184" s="384" t="s">
        <v>283</v>
      </c>
      <c r="D184" s="384" t="s">
        <v>284</v>
      </c>
      <c r="E184" s="384" t="s">
        <v>285</v>
      </c>
      <c r="F184" s="384" t="s">
        <v>5</v>
      </c>
      <c r="G184" s="385"/>
      <c r="H184" s="386"/>
      <c r="I184" s="386"/>
    </row>
    <row r="185" spans="1:11">
      <c r="A185" s="387" t="s">
        <v>286</v>
      </c>
      <c r="B185" s="387" t="s">
        <v>287</v>
      </c>
      <c r="C185" s="387" t="s">
        <v>288</v>
      </c>
      <c r="D185" s="387" t="s">
        <v>289</v>
      </c>
      <c r="E185" s="387" t="s">
        <v>290</v>
      </c>
      <c r="F185" s="388"/>
      <c r="G185" s="385"/>
      <c r="H185" s="386"/>
      <c r="I185" s="386"/>
    </row>
    <row r="186" spans="1:11">
      <c r="A186" s="436"/>
      <c r="B186" s="436"/>
      <c r="C186" s="436"/>
      <c r="D186" s="581"/>
      <c r="E186" s="436"/>
      <c r="F186" s="437"/>
      <c r="G186" s="385"/>
      <c r="H186" s="386"/>
      <c r="I186" s="386"/>
    </row>
    <row r="187" spans="1:11" ht="15.75">
      <c r="A187" s="643" t="s">
        <v>520</v>
      </c>
      <c r="B187" s="643"/>
      <c r="C187" s="643"/>
      <c r="D187" s="643"/>
      <c r="E187" s="643"/>
      <c r="F187" s="643"/>
      <c r="G187" s="416"/>
      <c r="H187" s="386"/>
      <c r="I187" s="425"/>
    </row>
    <row r="188" spans="1:11" s="419" customFormat="1" ht="15" customHeight="1">
      <c r="A188" s="647" t="s">
        <v>521</v>
      </c>
      <c r="B188" s="647"/>
      <c r="C188" s="647"/>
      <c r="D188" s="647"/>
      <c r="E188" s="647"/>
      <c r="F188" s="647"/>
      <c r="G188" s="468"/>
      <c r="H188" s="469"/>
      <c r="I188" s="469"/>
      <c r="J188" s="469"/>
      <c r="K188" s="469"/>
    </row>
    <row r="189" spans="1:11" s="419" customFormat="1" ht="15" customHeight="1">
      <c r="A189" s="647" t="s">
        <v>28</v>
      </c>
      <c r="B189" s="647"/>
      <c r="C189" s="647"/>
      <c r="D189" s="647"/>
      <c r="E189" s="647"/>
      <c r="F189" s="647"/>
      <c r="G189" s="468"/>
      <c r="H189" s="469"/>
      <c r="I189" s="469"/>
      <c r="J189" s="469"/>
      <c r="K189" s="469"/>
    </row>
    <row r="190" spans="1:11" ht="15" customHeight="1">
      <c r="A190" s="393"/>
      <c r="B190" s="393"/>
      <c r="C190" s="393"/>
      <c r="D190" s="570"/>
      <c r="E190" s="393"/>
      <c r="F190" s="393"/>
      <c r="G190" s="385"/>
      <c r="H190" s="386"/>
      <c r="I190" s="386"/>
      <c r="J190" s="386"/>
      <c r="K190" s="386"/>
    </row>
    <row r="191" spans="1:11" s="495" customFormat="1" ht="57">
      <c r="A191" s="493" t="s">
        <v>187</v>
      </c>
      <c r="B191" s="494" t="s">
        <v>522</v>
      </c>
      <c r="E191" s="496"/>
      <c r="F191" s="497"/>
    </row>
    <row r="192" spans="1:11" s="495" customFormat="1">
      <c r="A192" s="493"/>
      <c r="B192" s="494"/>
      <c r="C192" s="493" t="s">
        <v>18</v>
      </c>
      <c r="D192" s="523">
        <v>1</v>
      </c>
      <c r="E192" s="496"/>
      <c r="F192" s="497">
        <f t="shared" ref="F192" si="15">D192*E192</f>
        <v>0</v>
      </c>
    </row>
    <row r="193" spans="1:11" s="495" customFormat="1" ht="42.75">
      <c r="A193" s="394" t="s">
        <v>188</v>
      </c>
      <c r="B193" s="524" t="s">
        <v>523</v>
      </c>
      <c r="C193" s="493"/>
      <c r="D193" s="523"/>
      <c r="E193" s="496"/>
      <c r="F193" s="497"/>
    </row>
    <row r="194" spans="1:11" s="495" customFormat="1">
      <c r="A194" s="493"/>
      <c r="B194" s="524"/>
      <c r="C194" s="396" t="s">
        <v>300</v>
      </c>
      <c r="D194" s="467">
        <v>45</v>
      </c>
      <c r="E194" s="496"/>
      <c r="F194" s="497">
        <f t="shared" ref="F194" si="16">D194*E194</f>
        <v>0</v>
      </c>
    </row>
    <row r="195" spans="1:11" ht="27.75" customHeight="1">
      <c r="A195" s="394" t="s">
        <v>303</v>
      </c>
      <c r="B195" s="577" t="s">
        <v>524</v>
      </c>
      <c r="C195" s="393"/>
      <c r="D195" s="570"/>
      <c r="E195" s="393"/>
      <c r="F195" s="393"/>
      <c r="G195" s="385"/>
      <c r="H195" s="386"/>
      <c r="I195" s="386"/>
      <c r="J195" s="386"/>
      <c r="K195" s="386"/>
    </row>
    <row r="196" spans="1:11">
      <c r="A196" s="393"/>
      <c r="B196" s="393"/>
      <c r="C196" s="396" t="s">
        <v>76</v>
      </c>
      <c r="D196" s="467">
        <v>60</v>
      </c>
      <c r="E196" s="397"/>
      <c r="F196" s="606">
        <f t="shared" ref="F196" si="17">D196*E196</f>
        <v>0</v>
      </c>
      <c r="G196" s="385"/>
      <c r="H196" s="386"/>
      <c r="I196" s="386"/>
      <c r="J196" s="386"/>
      <c r="K196" s="386"/>
    </row>
    <row r="197" spans="1:11">
      <c r="A197" s="393"/>
      <c r="B197" s="393" t="s">
        <v>525</v>
      </c>
      <c r="C197" s="399"/>
      <c r="D197" s="583"/>
      <c r="E197" s="400"/>
      <c r="F197" s="401">
        <f>SUM(F192:F196)</f>
        <v>0</v>
      </c>
      <c r="G197" s="385"/>
      <c r="H197" s="386"/>
      <c r="I197" s="386"/>
      <c r="J197" s="386"/>
      <c r="K197" s="386"/>
    </row>
    <row r="198" spans="1:11">
      <c r="A198" s="393"/>
      <c r="B198" s="393"/>
      <c r="C198" s="396"/>
      <c r="D198" s="467"/>
      <c r="E198" s="402"/>
      <c r="F198" s="403"/>
      <c r="G198" s="385"/>
      <c r="H198" s="386"/>
      <c r="I198" s="386"/>
      <c r="J198" s="386"/>
      <c r="K198" s="386"/>
    </row>
    <row r="199" spans="1:11" ht="15" customHeight="1">
      <c r="A199" s="639" t="s">
        <v>526</v>
      </c>
      <c r="B199" s="639"/>
      <c r="C199" s="639"/>
      <c r="D199" s="639"/>
      <c r="E199" s="639"/>
      <c r="F199" s="639"/>
      <c r="G199" s="385"/>
      <c r="H199" s="386"/>
      <c r="I199" s="386"/>
      <c r="J199" s="386"/>
      <c r="K199" s="386"/>
    </row>
    <row r="200" spans="1:11" ht="15" customHeight="1">
      <c r="A200" s="393"/>
      <c r="B200" s="393"/>
      <c r="C200" s="393"/>
      <c r="D200" s="570"/>
      <c r="E200" s="393"/>
      <c r="F200" s="393"/>
      <c r="G200" s="385"/>
      <c r="H200" s="386"/>
      <c r="I200" s="386"/>
      <c r="J200" s="386"/>
      <c r="K200" s="386"/>
    </row>
    <row r="201" spans="1:11" s="391" customFormat="1" ht="28.5">
      <c r="A201" s="429" t="s">
        <v>187</v>
      </c>
      <c r="B201" s="487" t="s">
        <v>527</v>
      </c>
      <c r="C201" s="473"/>
      <c r="D201" s="474"/>
      <c r="E201" s="488"/>
      <c r="F201" s="476"/>
    </row>
    <row r="202" spans="1:11" s="391" customFormat="1" ht="28.5">
      <c r="A202" s="429"/>
      <c r="B202" s="487" t="s">
        <v>528</v>
      </c>
      <c r="C202" s="473" t="s">
        <v>529</v>
      </c>
      <c r="D202" s="474">
        <v>2.5</v>
      </c>
      <c r="E202" s="479"/>
      <c r="F202" s="480">
        <f t="shared" ref="F202" si="18">D202*E202</f>
        <v>0</v>
      </c>
    </row>
    <row r="203" spans="1:11" s="391" customFormat="1" ht="14.25">
      <c r="A203" s="429"/>
      <c r="C203" s="473"/>
      <c r="D203" s="474"/>
      <c r="E203" s="475"/>
      <c r="F203" s="476"/>
    </row>
    <row r="204" spans="1:11" s="391" customFormat="1" ht="42.75">
      <c r="A204" s="429" t="s">
        <v>188</v>
      </c>
      <c r="B204" s="487" t="s">
        <v>530</v>
      </c>
      <c r="C204" s="473"/>
      <c r="D204" s="525"/>
      <c r="E204" s="488"/>
      <c r="F204" s="476"/>
    </row>
    <row r="205" spans="1:11" s="391" customFormat="1" ht="14.25">
      <c r="A205" s="429"/>
      <c r="B205" s="487" t="s">
        <v>531</v>
      </c>
      <c r="C205" s="473" t="s">
        <v>532</v>
      </c>
      <c r="D205" s="525">
        <v>1</v>
      </c>
      <c r="E205" s="479"/>
      <c r="F205" s="480">
        <f t="shared" ref="F205" si="19">D205*E205</f>
        <v>0</v>
      </c>
    </row>
    <row r="206" spans="1:11" s="391" customFormat="1" ht="28.5">
      <c r="A206" s="429" t="s">
        <v>298</v>
      </c>
      <c r="B206" s="487" t="s">
        <v>533</v>
      </c>
      <c r="C206" s="473"/>
      <c r="D206" s="525"/>
      <c r="E206" s="488"/>
      <c r="F206" s="476"/>
    </row>
    <row r="207" spans="1:11" s="391" customFormat="1" ht="14.25">
      <c r="A207" s="429"/>
      <c r="B207" s="487"/>
      <c r="C207" s="473" t="s">
        <v>532</v>
      </c>
      <c r="D207" s="525">
        <v>6</v>
      </c>
      <c r="E207" s="479"/>
      <c r="F207" s="480">
        <f t="shared" ref="F207" si="20">D207*E207</f>
        <v>0</v>
      </c>
    </row>
    <row r="208" spans="1:11">
      <c r="A208" s="393"/>
      <c r="B208" s="393" t="s">
        <v>534</v>
      </c>
      <c r="C208" s="399"/>
      <c r="D208" s="583"/>
      <c r="E208" s="400"/>
      <c r="F208" s="401">
        <f>SUM(F202:K207)</f>
        <v>0</v>
      </c>
      <c r="G208" s="385"/>
      <c r="H208" s="386"/>
      <c r="I208" s="386"/>
      <c r="J208" s="386"/>
      <c r="K208" s="386"/>
    </row>
    <row r="209" spans="1:11">
      <c r="A209" s="393"/>
      <c r="B209" s="393"/>
      <c r="C209" s="396"/>
      <c r="D209" s="467"/>
      <c r="E209" s="402"/>
      <c r="F209" s="403"/>
      <c r="G209" s="385"/>
      <c r="H209" s="386"/>
      <c r="I209" s="386"/>
      <c r="J209" s="386"/>
      <c r="K209" s="386"/>
    </row>
    <row r="210" spans="1:11" s="391" customFormat="1" ht="14.25">
      <c r="A210" s="429"/>
      <c r="B210" s="487"/>
      <c r="C210" s="473"/>
      <c r="D210" s="525"/>
      <c r="E210" s="479"/>
      <c r="F210" s="480"/>
    </row>
    <row r="211" spans="1:11" ht="15" customHeight="1">
      <c r="A211" s="639" t="s">
        <v>535</v>
      </c>
      <c r="B211" s="639"/>
      <c r="C211" s="639"/>
      <c r="D211" s="639"/>
      <c r="E211" s="639"/>
      <c r="F211" s="639"/>
      <c r="G211" s="385"/>
      <c r="H211" s="386"/>
      <c r="I211" s="386"/>
      <c r="J211" s="386"/>
      <c r="K211" s="386"/>
    </row>
    <row r="212" spans="1:11" s="391" customFormat="1" ht="14.25">
      <c r="A212" s="429"/>
      <c r="B212" s="487"/>
      <c r="C212" s="473"/>
      <c r="D212" s="525"/>
      <c r="E212" s="479"/>
      <c r="F212" s="480"/>
    </row>
    <row r="213" spans="1:11" s="391" customFormat="1" ht="14.25">
      <c r="A213" s="394" t="s">
        <v>187</v>
      </c>
      <c r="B213" s="472" t="s">
        <v>536</v>
      </c>
      <c r="C213" s="477"/>
      <c r="D213" s="478"/>
      <c r="E213" s="475"/>
      <c r="F213" s="476"/>
    </row>
    <row r="214" spans="1:11" s="391" customFormat="1" ht="28.5">
      <c r="A214" s="394"/>
      <c r="B214" s="472" t="s">
        <v>537</v>
      </c>
      <c r="C214" s="477" t="s">
        <v>519</v>
      </c>
      <c r="D214" s="478">
        <v>1</v>
      </c>
      <c r="E214" s="479"/>
      <c r="F214" s="480">
        <f t="shared" ref="F214:F222" si="21">D214*E214</f>
        <v>0</v>
      </c>
    </row>
    <row r="215" spans="1:11" s="391" customFormat="1" ht="28.5">
      <c r="A215" s="394"/>
      <c r="B215" s="472" t="s">
        <v>538</v>
      </c>
      <c r="C215" s="477" t="s">
        <v>519</v>
      </c>
      <c r="D215" s="525">
        <v>1</v>
      </c>
      <c r="E215" s="479"/>
      <c r="F215" s="480">
        <f t="shared" si="21"/>
        <v>0</v>
      </c>
    </row>
    <row r="216" spans="1:11" s="419" customFormat="1" ht="28.5" customHeight="1">
      <c r="A216" s="394" t="s">
        <v>188</v>
      </c>
      <c r="B216" s="472" t="s">
        <v>539</v>
      </c>
      <c r="C216" s="477"/>
      <c r="D216" s="525"/>
      <c r="E216" s="607"/>
      <c r="F216" s="480"/>
    </row>
    <row r="217" spans="1:11" s="419" customFormat="1" ht="17.25" customHeight="1">
      <c r="A217" s="394"/>
      <c r="B217" s="526"/>
      <c r="C217" s="477" t="s">
        <v>519</v>
      </c>
      <c r="D217" s="525">
        <v>1</v>
      </c>
      <c r="E217" s="479"/>
      <c r="F217" s="480">
        <f>D217*E217</f>
        <v>0</v>
      </c>
    </row>
    <row r="218" spans="1:11" s="391" customFormat="1" ht="28.5">
      <c r="A218" s="394" t="s">
        <v>298</v>
      </c>
      <c r="B218" s="472" t="s">
        <v>540</v>
      </c>
      <c r="C218" s="477"/>
      <c r="D218" s="525"/>
      <c r="E218" s="475"/>
      <c r="F218" s="480"/>
    </row>
    <row r="219" spans="1:11" s="391" customFormat="1" ht="14.25">
      <c r="A219" s="394"/>
      <c r="B219" s="472"/>
      <c r="C219" s="477" t="s">
        <v>519</v>
      </c>
      <c r="D219" s="525">
        <v>1</v>
      </c>
      <c r="E219" s="479"/>
      <c r="F219" s="480">
        <f t="shared" si="21"/>
        <v>0</v>
      </c>
    </row>
    <row r="220" spans="1:11" s="391" customFormat="1" ht="14.25">
      <c r="A220" s="394" t="s">
        <v>301</v>
      </c>
      <c r="B220" s="472" t="s">
        <v>541</v>
      </c>
      <c r="C220" s="477"/>
      <c r="D220" s="525"/>
      <c r="E220" s="475"/>
      <c r="F220" s="480"/>
    </row>
    <row r="221" spans="1:11" s="391" customFormat="1" ht="14.25">
      <c r="A221" s="394"/>
      <c r="B221" s="472" t="s">
        <v>542</v>
      </c>
      <c r="C221" s="477" t="s">
        <v>519</v>
      </c>
      <c r="D221" s="525">
        <v>2</v>
      </c>
      <c r="E221" s="479"/>
      <c r="F221" s="480">
        <f t="shared" si="21"/>
        <v>0</v>
      </c>
    </row>
    <row r="222" spans="1:11" s="391" customFormat="1" ht="14.25">
      <c r="A222" s="394"/>
      <c r="B222" s="472" t="s">
        <v>543</v>
      </c>
      <c r="C222" s="477" t="s">
        <v>519</v>
      </c>
      <c r="D222" s="525">
        <v>2</v>
      </c>
      <c r="E222" s="479"/>
      <c r="F222" s="480">
        <f t="shared" si="21"/>
        <v>0</v>
      </c>
    </row>
    <row r="223" spans="1:11">
      <c r="A223" s="384" t="s">
        <v>281</v>
      </c>
      <c r="B223" s="384" t="s">
        <v>282</v>
      </c>
      <c r="C223" s="384" t="s">
        <v>283</v>
      </c>
      <c r="D223" s="384" t="s">
        <v>284</v>
      </c>
      <c r="E223" s="384" t="s">
        <v>285</v>
      </c>
      <c r="F223" s="384" t="s">
        <v>5</v>
      </c>
      <c r="G223" s="385"/>
      <c r="H223" s="386"/>
      <c r="I223" s="386"/>
    </row>
    <row r="224" spans="1:11">
      <c r="A224" s="387" t="s">
        <v>286</v>
      </c>
      <c r="B224" s="387" t="s">
        <v>287</v>
      </c>
      <c r="C224" s="387" t="s">
        <v>288</v>
      </c>
      <c r="D224" s="387" t="s">
        <v>289</v>
      </c>
      <c r="E224" s="387" t="s">
        <v>290</v>
      </c>
      <c r="F224" s="388"/>
      <c r="G224" s="385"/>
      <c r="H224" s="386"/>
      <c r="I224" s="386"/>
    </row>
    <row r="225" spans="1:30">
      <c r="A225" s="436"/>
      <c r="B225" s="436"/>
      <c r="C225" s="436"/>
      <c r="D225" s="581"/>
      <c r="E225" s="436"/>
      <c r="F225" s="437"/>
      <c r="G225" s="385"/>
      <c r="H225" s="386"/>
      <c r="I225" s="386"/>
    </row>
    <row r="226" spans="1:30" s="391" customFormat="1" ht="28.5">
      <c r="A226" s="394" t="s">
        <v>303</v>
      </c>
      <c r="B226" s="472" t="s">
        <v>544</v>
      </c>
      <c r="C226" s="477"/>
      <c r="D226" s="525"/>
      <c r="E226" s="475"/>
      <c r="F226" s="476"/>
    </row>
    <row r="227" spans="1:30" s="391" customFormat="1" ht="14.25">
      <c r="A227" s="394"/>
      <c r="B227" s="472"/>
      <c r="C227" s="477" t="s">
        <v>519</v>
      </c>
      <c r="D227" s="525">
        <v>1</v>
      </c>
      <c r="E227" s="479"/>
      <c r="F227" s="480">
        <f t="shared" ref="F227:F235" si="22">D227*E227</f>
        <v>0</v>
      </c>
    </row>
    <row r="228" spans="1:30" s="391" customFormat="1" ht="28.5">
      <c r="A228" s="394" t="s">
        <v>307</v>
      </c>
      <c r="B228" s="472" t="s">
        <v>545</v>
      </c>
      <c r="C228" s="477"/>
      <c r="D228" s="525"/>
      <c r="E228" s="475"/>
      <c r="F228" s="480"/>
    </row>
    <row r="229" spans="1:30" s="391" customFormat="1" ht="14.25">
      <c r="A229" s="394"/>
      <c r="B229" s="472"/>
      <c r="C229" s="477" t="s">
        <v>519</v>
      </c>
      <c r="D229" s="525">
        <v>1</v>
      </c>
      <c r="E229" s="479"/>
      <c r="F229" s="480">
        <f t="shared" si="22"/>
        <v>0</v>
      </c>
    </row>
    <row r="230" spans="1:30" s="391" customFormat="1" ht="28.5">
      <c r="A230" s="394" t="s">
        <v>322</v>
      </c>
      <c r="B230" s="472" t="s">
        <v>546</v>
      </c>
      <c r="C230" s="477"/>
      <c r="D230" s="525"/>
      <c r="E230" s="475"/>
      <c r="F230" s="480"/>
    </row>
    <row r="231" spans="1:30" s="391" customFormat="1" ht="14.25">
      <c r="A231" s="394"/>
      <c r="B231" s="472" t="s">
        <v>226</v>
      </c>
      <c r="C231" s="477" t="s">
        <v>519</v>
      </c>
      <c r="D231" s="525">
        <v>1</v>
      </c>
      <c r="E231" s="479"/>
      <c r="F231" s="480">
        <f t="shared" si="22"/>
        <v>0</v>
      </c>
    </row>
    <row r="232" spans="1:30" s="391" customFormat="1" ht="28.5">
      <c r="A232" s="394" t="s">
        <v>324</v>
      </c>
      <c r="B232" s="472" t="s">
        <v>547</v>
      </c>
      <c r="C232" s="477"/>
      <c r="D232" s="525"/>
      <c r="E232" s="475"/>
      <c r="F232" s="480"/>
    </row>
    <row r="233" spans="1:30" s="391" customFormat="1" ht="14.25">
      <c r="A233" s="394"/>
      <c r="B233" s="472" t="s">
        <v>548</v>
      </c>
      <c r="C233" s="477" t="s">
        <v>519</v>
      </c>
      <c r="D233" s="525">
        <v>1</v>
      </c>
      <c r="E233" s="479"/>
      <c r="F233" s="480">
        <f t="shared" si="22"/>
        <v>0</v>
      </c>
    </row>
    <row r="234" spans="1:30" ht="57">
      <c r="A234" s="481" t="s">
        <v>326</v>
      </c>
      <c r="B234" s="651" t="s">
        <v>549</v>
      </c>
      <c r="C234" s="483"/>
      <c r="D234" s="484"/>
      <c r="E234" s="485"/>
      <c r="F234" s="480"/>
      <c r="G234" s="486"/>
      <c r="H234" s="486"/>
      <c r="I234" s="486"/>
      <c r="J234" s="486"/>
      <c r="K234" s="2"/>
      <c r="L234" s="2"/>
      <c r="M234" s="2"/>
      <c r="N234" s="2"/>
      <c r="O234" s="2"/>
      <c r="P234" s="2"/>
      <c r="Q234" s="2"/>
      <c r="R234" s="2"/>
      <c r="S234" s="2"/>
      <c r="T234" s="2"/>
      <c r="U234" s="2"/>
      <c r="V234" s="2"/>
      <c r="W234" s="2"/>
      <c r="X234" s="2"/>
      <c r="Y234" s="2"/>
      <c r="Z234" s="2"/>
      <c r="AA234" s="2"/>
      <c r="AB234" s="2"/>
      <c r="AC234" s="2"/>
      <c r="AD234" s="2"/>
    </row>
    <row r="235" spans="1:30">
      <c r="A235" s="481"/>
      <c r="B235" s="482"/>
      <c r="C235" s="527" t="s">
        <v>550</v>
      </c>
      <c r="D235" s="484">
        <v>1</v>
      </c>
      <c r="E235" s="485"/>
      <c r="F235" s="480">
        <f t="shared" si="22"/>
        <v>0</v>
      </c>
      <c r="G235" s="486"/>
      <c r="H235" s="486"/>
      <c r="I235" s="486"/>
      <c r="J235" s="486"/>
      <c r="K235" s="2"/>
      <c r="L235" s="2"/>
      <c r="M235" s="2"/>
      <c r="N235" s="2"/>
      <c r="O235" s="2"/>
      <c r="P235" s="2"/>
      <c r="Q235" s="2"/>
      <c r="R235" s="2"/>
      <c r="S235" s="2"/>
      <c r="T235" s="2"/>
      <c r="U235" s="2"/>
      <c r="V235" s="2"/>
      <c r="W235" s="2"/>
      <c r="X235" s="2"/>
      <c r="Y235" s="2"/>
      <c r="Z235" s="2"/>
      <c r="AA235" s="2"/>
      <c r="AB235" s="2"/>
      <c r="AC235" s="2"/>
      <c r="AD235" s="2"/>
    </row>
    <row r="236" spans="1:30">
      <c r="A236" s="393"/>
      <c r="B236" s="393" t="s">
        <v>53</v>
      </c>
      <c r="C236" s="399"/>
      <c r="D236" s="583"/>
      <c r="E236" s="400"/>
      <c r="F236" s="401">
        <f>SUM(F214:F235)</f>
        <v>0</v>
      </c>
      <c r="G236" s="385"/>
      <c r="H236" s="386"/>
      <c r="I236" s="386"/>
      <c r="J236" s="386"/>
      <c r="K236" s="386"/>
    </row>
    <row r="237" spans="1:30">
      <c r="A237" s="393"/>
      <c r="B237" s="393"/>
      <c r="C237" s="396"/>
      <c r="D237" s="467"/>
      <c r="E237" s="402"/>
      <c r="F237" s="403"/>
      <c r="G237" s="385"/>
      <c r="H237" s="386"/>
      <c r="I237" s="386"/>
      <c r="J237" s="386"/>
      <c r="K237" s="386"/>
    </row>
    <row r="238" spans="1:30">
      <c r="A238" s="384" t="s">
        <v>281</v>
      </c>
      <c r="B238" s="384" t="s">
        <v>282</v>
      </c>
      <c r="C238" s="384" t="s">
        <v>283</v>
      </c>
      <c r="D238" s="384" t="s">
        <v>284</v>
      </c>
      <c r="E238" s="384" t="s">
        <v>285</v>
      </c>
      <c r="F238" s="384" t="s">
        <v>5</v>
      </c>
      <c r="G238" s="385"/>
      <c r="H238" s="386"/>
      <c r="I238" s="386"/>
    </row>
    <row r="239" spans="1:30">
      <c r="A239" s="387" t="s">
        <v>286</v>
      </c>
      <c r="B239" s="387" t="s">
        <v>287</v>
      </c>
      <c r="C239" s="387" t="s">
        <v>288</v>
      </c>
      <c r="D239" s="387" t="s">
        <v>289</v>
      </c>
      <c r="E239" s="387" t="s">
        <v>290</v>
      </c>
      <c r="F239" s="388"/>
      <c r="G239" s="385"/>
      <c r="H239" s="386"/>
      <c r="I239" s="386"/>
    </row>
    <row r="240" spans="1:30">
      <c r="A240" s="436"/>
      <c r="B240" s="436"/>
      <c r="C240" s="436"/>
      <c r="D240" s="581"/>
      <c r="E240" s="436"/>
      <c r="F240" s="437"/>
      <c r="G240" s="385"/>
      <c r="H240" s="386"/>
      <c r="I240" s="386"/>
    </row>
    <row r="241" spans="1:11" s="442" customFormat="1" ht="15" customHeight="1">
      <c r="A241" s="645" t="s">
        <v>551</v>
      </c>
      <c r="B241" s="645"/>
      <c r="C241" s="645"/>
      <c r="D241" s="645"/>
      <c r="E241" s="645"/>
      <c r="F241" s="645"/>
      <c r="G241" s="385"/>
      <c r="H241" s="386"/>
      <c r="I241" s="386"/>
      <c r="J241" s="386"/>
      <c r="K241" s="386"/>
    </row>
    <row r="242" spans="1:11">
      <c r="A242" s="393"/>
      <c r="B242" s="393"/>
      <c r="C242" s="396"/>
      <c r="D242" s="467"/>
      <c r="E242" s="402"/>
      <c r="F242" s="403"/>
      <c r="G242" s="385"/>
      <c r="H242" s="386"/>
      <c r="I242" s="386"/>
      <c r="J242" s="386"/>
      <c r="K242" s="386"/>
    </row>
    <row r="243" spans="1:11" s="391" customFormat="1" ht="72" customHeight="1">
      <c r="A243" s="429" t="s">
        <v>187</v>
      </c>
      <c r="B243" s="487" t="s">
        <v>552</v>
      </c>
      <c r="C243" s="406"/>
      <c r="D243" s="528"/>
      <c r="E243" s="475"/>
      <c r="F243" s="476"/>
    </row>
    <row r="244" spans="1:11" s="391" customFormat="1" ht="28.5">
      <c r="A244" s="429"/>
      <c r="B244" s="487" t="s">
        <v>553</v>
      </c>
      <c r="C244" s="406"/>
      <c r="D244" s="528"/>
      <c r="E244" s="488"/>
      <c r="F244" s="476"/>
    </row>
    <row r="245" spans="1:11" s="391" customFormat="1" ht="14.25">
      <c r="A245" s="429"/>
      <c r="B245" s="487" t="s">
        <v>554</v>
      </c>
      <c r="C245" s="406" t="s">
        <v>76</v>
      </c>
      <c r="D245" s="528">
        <v>30</v>
      </c>
      <c r="E245" s="479"/>
      <c r="F245" s="480">
        <f t="shared" ref="F245:F264" si="23">D245*E245</f>
        <v>0</v>
      </c>
    </row>
    <row r="246" spans="1:11" s="391" customFormat="1" ht="14.25">
      <c r="A246" s="429"/>
      <c r="B246" s="487" t="s">
        <v>555</v>
      </c>
      <c r="C246" s="406" t="s">
        <v>76</v>
      </c>
      <c r="D246" s="478">
        <v>4</v>
      </c>
      <c r="E246" s="479"/>
      <c r="F246" s="480">
        <f t="shared" si="23"/>
        <v>0</v>
      </c>
    </row>
    <row r="247" spans="1:11" s="391" customFormat="1" ht="14.25">
      <c r="A247" s="429"/>
      <c r="B247" s="487" t="s">
        <v>556</v>
      </c>
      <c r="C247" s="473" t="s">
        <v>76</v>
      </c>
      <c r="D247" s="528">
        <v>10</v>
      </c>
      <c r="E247" s="479"/>
      <c r="F247" s="480">
        <f t="shared" si="23"/>
        <v>0</v>
      </c>
    </row>
    <row r="248" spans="1:11" s="391" customFormat="1" ht="14.25">
      <c r="A248" s="429"/>
      <c r="B248" s="487" t="s">
        <v>557</v>
      </c>
      <c r="C248" s="406" t="s">
        <v>76</v>
      </c>
      <c r="D248" s="528">
        <v>20</v>
      </c>
      <c r="E248" s="479"/>
      <c r="F248" s="480">
        <f t="shared" si="23"/>
        <v>0</v>
      </c>
    </row>
    <row r="249" spans="1:11" s="391" customFormat="1" ht="14.25">
      <c r="A249" s="429"/>
      <c r="B249" s="487" t="s">
        <v>514</v>
      </c>
      <c r="C249" s="406" t="s">
        <v>76</v>
      </c>
      <c r="D249" s="528">
        <v>5</v>
      </c>
      <c r="E249" s="479"/>
      <c r="F249" s="480">
        <f t="shared" si="23"/>
        <v>0</v>
      </c>
    </row>
    <row r="250" spans="1:11" s="391" customFormat="1" ht="28.5">
      <c r="A250" s="429"/>
      <c r="B250" s="487" t="s">
        <v>558</v>
      </c>
      <c r="C250" s="473"/>
      <c r="D250" s="478"/>
      <c r="E250" s="488"/>
      <c r="F250" s="480"/>
    </row>
    <row r="251" spans="1:11" s="391" customFormat="1" ht="14.25">
      <c r="A251" s="429"/>
      <c r="B251" s="487" t="s">
        <v>559</v>
      </c>
      <c r="C251" s="473" t="s">
        <v>76</v>
      </c>
      <c r="D251" s="478">
        <v>60</v>
      </c>
      <c r="E251" s="479"/>
      <c r="F251" s="480">
        <f t="shared" si="23"/>
        <v>0</v>
      </c>
    </row>
    <row r="252" spans="1:11" s="391" customFormat="1" ht="14.25">
      <c r="A252" s="429"/>
      <c r="B252" s="487" t="s">
        <v>555</v>
      </c>
      <c r="C252" s="473" t="s">
        <v>76</v>
      </c>
      <c r="D252" s="478">
        <v>40</v>
      </c>
      <c r="E252" s="479"/>
      <c r="F252" s="480">
        <f t="shared" si="23"/>
        <v>0</v>
      </c>
    </row>
    <row r="253" spans="1:11" s="391" customFormat="1" ht="14.25">
      <c r="A253" s="429"/>
      <c r="B253" s="487" t="s">
        <v>556</v>
      </c>
      <c r="C253" s="473" t="s">
        <v>76</v>
      </c>
      <c r="D253" s="478">
        <v>10</v>
      </c>
      <c r="E253" s="479"/>
      <c r="F253" s="480">
        <f t="shared" si="23"/>
        <v>0</v>
      </c>
    </row>
    <row r="254" spans="1:11" s="391" customFormat="1" ht="14.25">
      <c r="A254" s="429"/>
      <c r="B254" s="487" t="s">
        <v>557</v>
      </c>
      <c r="C254" s="473" t="s">
        <v>76</v>
      </c>
      <c r="D254" s="478">
        <v>20</v>
      </c>
      <c r="E254" s="479"/>
      <c r="F254" s="480">
        <f t="shared" si="23"/>
        <v>0</v>
      </c>
    </row>
    <row r="255" spans="1:11" s="391" customFormat="1" ht="42.75">
      <c r="A255" s="429" t="s">
        <v>188</v>
      </c>
      <c r="B255" s="472" t="s">
        <v>560</v>
      </c>
      <c r="C255" s="434"/>
      <c r="D255" s="434"/>
      <c r="E255" s="488"/>
      <c r="F255" s="480"/>
      <c r="G255" s="476"/>
      <c r="H255" s="516"/>
    </row>
    <row r="256" spans="1:11" s="391" customFormat="1" ht="14.25">
      <c r="A256" s="429"/>
      <c r="B256" s="395"/>
      <c r="C256" s="498" t="s">
        <v>519</v>
      </c>
      <c r="D256" s="529">
        <v>18</v>
      </c>
      <c r="E256" s="488"/>
      <c r="F256" s="480">
        <f t="shared" si="23"/>
        <v>0</v>
      </c>
      <c r="G256" s="476"/>
      <c r="H256" s="516"/>
    </row>
    <row r="257" spans="1:11" s="419" customFormat="1" ht="43.5" customHeight="1">
      <c r="A257" s="421" t="s">
        <v>298</v>
      </c>
      <c r="B257" s="487" t="s">
        <v>561</v>
      </c>
      <c r="C257" s="473"/>
      <c r="D257" s="391"/>
      <c r="E257" s="488"/>
      <c r="F257" s="480"/>
      <c r="G257" s="489"/>
      <c r="H257" s="490"/>
    </row>
    <row r="258" spans="1:11" s="419" customFormat="1" ht="14.25">
      <c r="A258" s="491"/>
      <c r="B258" s="487"/>
      <c r="C258" s="473" t="s">
        <v>486</v>
      </c>
      <c r="D258" s="414">
        <v>1</v>
      </c>
      <c r="E258" s="488"/>
      <c r="F258" s="480">
        <f t="shared" si="23"/>
        <v>0</v>
      </c>
      <c r="G258" s="489"/>
      <c r="H258" s="490"/>
    </row>
    <row r="259" spans="1:11" s="419" customFormat="1" ht="28.5" customHeight="1">
      <c r="A259" s="421" t="s">
        <v>301</v>
      </c>
      <c r="B259" s="487" t="s">
        <v>562</v>
      </c>
      <c r="C259" s="473"/>
      <c r="D259" s="414"/>
      <c r="E259" s="488"/>
      <c r="F259" s="480"/>
      <c r="G259" s="489"/>
      <c r="H259" s="490"/>
    </row>
    <row r="260" spans="1:11" s="419" customFormat="1" ht="14.25">
      <c r="A260" s="491"/>
      <c r="B260" s="487"/>
      <c r="C260" s="473" t="s">
        <v>486</v>
      </c>
      <c r="D260" s="414">
        <v>1</v>
      </c>
      <c r="E260" s="488"/>
      <c r="F260" s="480">
        <f t="shared" si="23"/>
        <v>0</v>
      </c>
      <c r="G260" s="489"/>
      <c r="H260" s="490"/>
    </row>
    <row r="261" spans="1:11" s="419" customFormat="1" ht="42.75">
      <c r="A261" s="421" t="s">
        <v>303</v>
      </c>
      <c r="B261" s="487" t="s">
        <v>563</v>
      </c>
      <c r="C261" s="530"/>
      <c r="D261" s="531"/>
      <c r="E261" s="488"/>
      <c r="F261" s="480"/>
      <c r="G261" s="489"/>
      <c r="H261" s="490"/>
    </row>
    <row r="262" spans="1:11" s="419" customFormat="1" ht="14.25">
      <c r="A262" s="491"/>
      <c r="B262" s="487"/>
      <c r="C262" s="473" t="s">
        <v>486</v>
      </c>
      <c r="D262" s="414">
        <v>1</v>
      </c>
      <c r="E262" s="488"/>
      <c r="F262" s="480">
        <f t="shared" si="23"/>
        <v>0</v>
      </c>
      <c r="G262" s="489"/>
      <c r="H262" s="490"/>
    </row>
    <row r="263" spans="1:11" s="419" customFormat="1" ht="42.75">
      <c r="A263" s="421" t="s">
        <v>307</v>
      </c>
      <c r="B263" s="652" t="s">
        <v>564</v>
      </c>
      <c r="C263" s="530"/>
      <c r="D263" s="531"/>
      <c r="E263" s="488"/>
      <c r="F263" s="480"/>
      <c r="G263" s="489"/>
      <c r="H263" s="490"/>
    </row>
    <row r="264" spans="1:11" s="391" customFormat="1" ht="14.25">
      <c r="A264" s="429"/>
      <c r="B264" s="487"/>
      <c r="C264" s="473" t="s">
        <v>486</v>
      </c>
      <c r="D264" s="414">
        <v>1</v>
      </c>
      <c r="E264" s="479"/>
      <c r="F264" s="480">
        <f t="shared" si="23"/>
        <v>0</v>
      </c>
    </row>
    <row r="265" spans="1:11">
      <c r="A265" s="393"/>
      <c r="B265" s="393" t="s">
        <v>53</v>
      </c>
      <c r="C265" s="399"/>
      <c r="D265" s="583"/>
      <c r="E265" s="400"/>
      <c r="F265" s="401">
        <f>SUM(F245:F264)</f>
        <v>0</v>
      </c>
      <c r="G265" s="385"/>
      <c r="H265" s="386"/>
      <c r="I265" s="386"/>
      <c r="J265" s="386"/>
      <c r="K265" s="386"/>
    </row>
    <row r="266" spans="1:11">
      <c r="A266" s="393"/>
      <c r="B266" s="393"/>
      <c r="C266" s="396"/>
      <c r="D266" s="467"/>
      <c r="E266" s="402"/>
      <c r="F266" s="403"/>
      <c r="G266" s="385"/>
      <c r="H266" s="386"/>
      <c r="I266" s="386"/>
      <c r="J266" s="386"/>
      <c r="K266" s="386"/>
    </row>
    <row r="267" spans="1:11">
      <c r="A267" s="384" t="s">
        <v>281</v>
      </c>
      <c r="B267" s="384" t="s">
        <v>282</v>
      </c>
      <c r="C267" s="384" t="s">
        <v>283</v>
      </c>
      <c r="D267" s="384" t="s">
        <v>284</v>
      </c>
      <c r="E267" s="384" t="s">
        <v>285</v>
      </c>
      <c r="F267" s="384" t="s">
        <v>5</v>
      </c>
      <c r="G267" s="385"/>
      <c r="H267" s="386"/>
      <c r="I267" s="386"/>
    </row>
    <row r="268" spans="1:11">
      <c r="A268" s="387" t="s">
        <v>286</v>
      </c>
      <c r="B268" s="387" t="s">
        <v>287</v>
      </c>
      <c r="C268" s="387" t="s">
        <v>288</v>
      </c>
      <c r="D268" s="387" t="s">
        <v>289</v>
      </c>
      <c r="E268" s="387" t="s">
        <v>290</v>
      </c>
      <c r="F268" s="388"/>
      <c r="G268" s="385"/>
      <c r="H268" s="386"/>
      <c r="I268" s="386"/>
    </row>
    <row r="269" spans="1:11">
      <c r="A269" s="436"/>
      <c r="B269" s="436"/>
      <c r="C269" s="436"/>
      <c r="D269" s="581"/>
      <c r="E269" s="436"/>
      <c r="F269" s="437"/>
      <c r="G269" s="385"/>
      <c r="H269" s="386"/>
      <c r="I269" s="386"/>
    </row>
    <row r="270" spans="1:11" ht="30.75" customHeight="1">
      <c r="A270" s="643" t="s">
        <v>565</v>
      </c>
      <c r="B270" s="643"/>
      <c r="C270" s="643"/>
      <c r="D270" s="643"/>
      <c r="E270" s="643"/>
      <c r="F270" s="643"/>
      <c r="G270" s="416"/>
      <c r="H270" s="386"/>
      <c r="I270" s="425"/>
    </row>
    <row r="271" spans="1:11" s="391" customFormat="1" ht="9" customHeight="1">
      <c r="A271" s="429"/>
      <c r="C271" s="498"/>
      <c r="D271" s="529"/>
      <c r="E271" s="488"/>
      <c r="F271" s="476"/>
      <c r="G271" s="476"/>
      <c r="H271" s="516"/>
    </row>
    <row r="272" spans="1:11" s="391" customFormat="1" ht="159" customHeight="1">
      <c r="A272" s="429" t="s">
        <v>187</v>
      </c>
      <c r="B272" s="472" t="s">
        <v>566</v>
      </c>
      <c r="C272" s="498"/>
      <c r="D272" s="529"/>
      <c r="E272" s="488"/>
      <c r="F272" s="476"/>
      <c r="G272" s="476"/>
      <c r="H272" s="516"/>
    </row>
    <row r="273" spans="1:9" s="391" customFormat="1" ht="12" customHeight="1">
      <c r="A273" s="429"/>
      <c r="B273" s="472"/>
      <c r="C273" s="498" t="s">
        <v>486</v>
      </c>
      <c r="D273" s="587">
        <v>6</v>
      </c>
      <c r="E273" s="488"/>
      <c r="F273" s="480">
        <f t="shared" ref="F273:F283" si="24">D273*E273</f>
        <v>0</v>
      </c>
      <c r="G273" s="476"/>
      <c r="H273" s="516"/>
    </row>
    <row r="274" spans="1:9" s="391" customFormat="1" ht="85.5">
      <c r="A274" s="429" t="s">
        <v>188</v>
      </c>
      <c r="B274" s="487" t="s">
        <v>567</v>
      </c>
      <c r="C274" s="473"/>
      <c r="D274" s="588"/>
      <c r="E274" s="488"/>
      <c r="F274" s="480"/>
      <c r="G274" s="476"/>
      <c r="H274" s="516"/>
    </row>
    <row r="275" spans="1:9" s="391" customFormat="1" ht="14.25">
      <c r="A275" s="429"/>
      <c r="B275" s="487"/>
      <c r="C275" s="473" t="s">
        <v>486</v>
      </c>
      <c r="D275" s="588">
        <v>1</v>
      </c>
      <c r="E275" s="488"/>
      <c r="F275" s="480">
        <f t="shared" si="24"/>
        <v>0</v>
      </c>
      <c r="G275" s="476"/>
      <c r="H275" s="516"/>
    </row>
    <row r="276" spans="1:9" s="391" customFormat="1" ht="57">
      <c r="A276" s="429" t="s">
        <v>298</v>
      </c>
      <c r="B276" s="487" t="s">
        <v>568</v>
      </c>
      <c r="C276" s="473"/>
      <c r="D276" s="588"/>
      <c r="E276" s="488"/>
      <c r="F276" s="480"/>
      <c r="G276" s="476"/>
      <c r="H276" s="516"/>
    </row>
    <row r="277" spans="1:9" s="391" customFormat="1" ht="14.25">
      <c r="A277" s="429"/>
      <c r="B277" s="487"/>
      <c r="C277" s="473" t="s">
        <v>486</v>
      </c>
      <c r="D277" s="588">
        <v>1</v>
      </c>
      <c r="E277" s="488"/>
      <c r="F277" s="480">
        <f t="shared" si="24"/>
        <v>0</v>
      </c>
      <c r="G277" s="476"/>
      <c r="H277" s="516"/>
    </row>
    <row r="278" spans="1:9" s="391" customFormat="1" ht="71.25">
      <c r="A278" s="429" t="s">
        <v>301</v>
      </c>
      <c r="B278" s="487" t="s">
        <v>569</v>
      </c>
      <c r="C278" s="473"/>
      <c r="D278" s="532"/>
      <c r="E278" s="488"/>
      <c r="F278" s="480"/>
      <c r="G278" s="476"/>
      <c r="H278" s="516"/>
    </row>
    <row r="279" spans="1:9" s="391" customFormat="1" ht="14.25">
      <c r="A279" s="429"/>
      <c r="B279" s="487"/>
      <c r="C279" s="473" t="s">
        <v>486</v>
      </c>
      <c r="D279" s="588">
        <v>1</v>
      </c>
      <c r="E279" s="488"/>
      <c r="F279" s="480">
        <f t="shared" si="24"/>
        <v>0</v>
      </c>
      <c r="G279" s="476"/>
      <c r="H279" s="516"/>
    </row>
    <row r="280" spans="1:9" s="391" customFormat="1" ht="128.25">
      <c r="A280" s="429" t="s">
        <v>303</v>
      </c>
      <c r="B280" s="472" t="s">
        <v>570</v>
      </c>
      <c r="C280" s="498"/>
      <c r="D280" s="587"/>
      <c r="E280" s="488"/>
      <c r="F280" s="480"/>
      <c r="G280" s="476"/>
      <c r="H280" s="516"/>
    </row>
    <row r="281" spans="1:9" s="391" customFormat="1" ht="14.25">
      <c r="A281" s="429"/>
      <c r="B281" s="395"/>
      <c r="C281" s="498" t="s">
        <v>486</v>
      </c>
      <c r="D281" s="587">
        <v>1</v>
      </c>
      <c r="E281" s="488"/>
      <c r="F281" s="480">
        <f t="shared" si="24"/>
        <v>0</v>
      </c>
      <c r="G281" s="476"/>
      <c r="H281" s="516"/>
    </row>
    <row r="282" spans="1:9" s="391" customFormat="1" ht="114">
      <c r="A282" s="429">
        <v>6</v>
      </c>
      <c r="B282" s="472" t="s">
        <v>571</v>
      </c>
      <c r="C282" s="498"/>
      <c r="D282" s="587"/>
      <c r="E282" s="488"/>
      <c r="F282" s="476"/>
      <c r="G282" s="476"/>
      <c r="H282" s="516"/>
    </row>
    <row r="283" spans="1:9" s="391" customFormat="1" ht="14.25">
      <c r="A283" s="429"/>
      <c r="B283" s="395"/>
      <c r="C283" s="498" t="s">
        <v>519</v>
      </c>
      <c r="D283" s="587">
        <v>7</v>
      </c>
      <c r="E283" s="488"/>
      <c r="F283" s="480">
        <f t="shared" si="24"/>
        <v>0</v>
      </c>
      <c r="G283" s="476"/>
      <c r="H283" s="516"/>
    </row>
    <row r="284" spans="1:9">
      <c r="A284" s="384" t="s">
        <v>281</v>
      </c>
      <c r="B284" s="384" t="s">
        <v>282</v>
      </c>
      <c r="C284" s="384" t="s">
        <v>283</v>
      </c>
      <c r="D284" s="384" t="s">
        <v>284</v>
      </c>
      <c r="E284" s="384" t="s">
        <v>285</v>
      </c>
      <c r="F284" s="384" t="s">
        <v>5</v>
      </c>
      <c r="G284" s="385"/>
      <c r="H284" s="386"/>
      <c r="I284" s="386"/>
    </row>
    <row r="285" spans="1:9">
      <c r="A285" s="387" t="s">
        <v>286</v>
      </c>
      <c r="B285" s="387" t="s">
        <v>287</v>
      </c>
      <c r="C285" s="387" t="s">
        <v>288</v>
      </c>
      <c r="D285" s="387" t="s">
        <v>289</v>
      </c>
      <c r="E285" s="387" t="s">
        <v>290</v>
      </c>
      <c r="F285" s="388"/>
      <c r="G285" s="385"/>
      <c r="H285" s="386"/>
      <c r="I285" s="386"/>
    </row>
    <row r="286" spans="1:9">
      <c r="A286" s="436"/>
      <c r="B286" s="436"/>
      <c r="C286" s="436"/>
      <c r="D286" s="581"/>
      <c r="E286" s="436"/>
      <c r="F286" s="437"/>
      <c r="G286" s="385"/>
      <c r="H286" s="386"/>
      <c r="I286" s="386"/>
    </row>
    <row r="287" spans="1:9" s="391" customFormat="1" ht="57" customHeight="1">
      <c r="A287" s="429" t="s">
        <v>322</v>
      </c>
      <c r="B287" s="472" t="s">
        <v>572</v>
      </c>
      <c r="C287" s="434"/>
      <c r="D287" s="434"/>
      <c r="E287" s="488"/>
      <c r="F287" s="476"/>
      <c r="G287" s="476"/>
      <c r="H287" s="516"/>
    </row>
    <row r="288" spans="1:9" s="391" customFormat="1" ht="14.25">
      <c r="A288" s="429"/>
      <c r="B288" s="395"/>
      <c r="C288" s="498" t="s">
        <v>519</v>
      </c>
      <c r="D288" s="529">
        <v>8</v>
      </c>
      <c r="E288" s="488"/>
      <c r="F288" s="480">
        <f t="shared" ref="F288:F300" si="25">D288*E288</f>
        <v>0</v>
      </c>
      <c r="G288" s="476"/>
      <c r="H288" s="516"/>
    </row>
    <row r="289" spans="1:11" s="391" customFormat="1" ht="72.75" customHeight="1">
      <c r="A289" s="429" t="s">
        <v>324</v>
      </c>
      <c r="B289" s="526" t="s">
        <v>573</v>
      </c>
      <c r="C289" s="434"/>
      <c r="D289" s="434"/>
      <c r="E289" s="533"/>
      <c r="F289" s="480"/>
      <c r="G289" s="533"/>
      <c r="H289" s="516"/>
    </row>
    <row r="290" spans="1:11" s="391" customFormat="1" ht="14.25">
      <c r="A290" s="429"/>
      <c r="B290" s="395"/>
      <c r="C290" s="515" t="s">
        <v>519</v>
      </c>
      <c r="D290" s="529">
        <v>1</v>
      </c>
      <c r="E290" s="488"/>
      <c r="F290" s="480">
        <f t="shared" si="25"/>
        <v>0</v>
      </c>
      <c r="G290" s="476"/>
      <c r="H290" s="516"/>
    </row>
    <row r="291" spans="1:11" s="534" customFormat="1" ht="112.5" customHeight="1">
      <c r="A291" s="429" t="s">
        <v>326</v>
      </c>
      <c r="B291" s="472" t="s">
        <v>574</v>
      </c>
      <c r="C291" s="498"/>
      <c r="D291" s="434"/>
      <c r="E291" s="488"/>
      <c r="F291" s="480"/>
      <c r="G291" s="476"/>
      <c r="H291" s="492"/>
    </row>
    <row r="292" spans="1:11" s="391" customFormat="1" ht="14.25">
      <c r="A292" s="429"/>
      <c r="B292" s="395"/>
      <c r="C292" s="515" t="s">
        <v>519</v>
      </c>
      <c r="D292" s="529">
        <v>10</v>
      </c>
      <c r="E292" s="488"/>
      <c r="F292" s="480">
        <f t="shared" si="25"/>
        <v>0</v>
      </c>
      <c r="G292" s="476"/>
      <c r="H292" s="516"/>
    </row>
    <row r="293" spans="1:11" s="391" customFormat="1" ht="59.25" customHeight="1">
      <c r="A293" s="429" t="s">
        <v>362</v>
      </c>
      <c r="B293" s="472" t="s">
        <v>575</v>
      </c>
      <c r="C293" s="434"/>
      <c r="D293" s="434"/>
      <c r="E293" s="488"/>
      <c r="F293" s="480"/>
      <c r="G293" s="476"/>
      <c r="H293" s="516"/>
    </row>
    <row r="294" spans="1:11" s="391" customFormat="1" ht="14.25">
      <c r="A294" s="429"/>
      <c r="B294" s="472"/>
      <c r="C294" s="498" t="s">
        <v>519</v>
      </c>
      <c r="D294" s="434">
        <v>14</v>
      </c>
      <c r="E294" s="488"/>
      <c r="F294" s="480">
        <f t="shared" si="25"/>
        <v>0</v>
      </c>
      <c r="G294" s="476"/>
      <c r="H294" s="516"/>
    </row>
    <row r="295" spans="1:11" s="391" customFormat="1" ht="42.75">
      <c r="A295" s="429" t="s">
        <v>366</v>
      </c>
      <c r="B295" s="487" t="s">
        <v>576</v>
      </c>
      <c r="E295" s="488"/>
      <c r="F295" s="480"/>
      <c r="G295" s="476"/>
      <c r="H295" s="516"/>
    </row>
    <row r="296" spans="1:11" s="391" customFormat="1" ht="14.25">
      <c r="A296" s="429"/>
      <c r="C296" s="473" t="s">
        <v>519</v>
      </c>
      <c r="D296" s="532">
        <v>9</v>
      </c>
      <c r="E296" s="488"/>
      <c r="F296" s="480">
        <f t="shared" si="25"/>
        <v>0</v>
      </c>
      <c r="G296" s="476"/>
      <c r="H296" s="516"/>
    </row>
    <row r="297" spans="1:11" s="391" customFormat="1" ht="28.5">
      <c r="A297" s="429" t="s">
        <v>366</v>
      </c>
      <c r="B297" s="472" t="s">
        <v>577</v>
      </c>
      <c r="C297" s="498"/>
      <c r="D297" s="434"/>
      <c r="E297" s="488"/>
      <c r="F297" s="480"/>
      <c r="G297" s="476"/>
      <c r="H297" s="516"/>
    </row>
    <row r="298" spans="1:11" s="391" customFormat="1" ht="14.25">
      <c r="A298" s="429"/>
      <c r="B298" s="472" t="s">
        <v>578</v>
      </c>
      <c r="C298" s="498" t="s">
        <v>519</v>
      </c>
      <c r="D298" s="434">
        <v>9</v>
      </c>
      <c r="E298" s="488"/>
      <c r="F298" s="480">
        <f t="shared" si="25"/>
        <v>0</v>
      </c>
      <c r="G298" s="476"/>
      <c r="H298" s="516"/>
    </row>
    <row r="299" spans="1:11" s="391" customFormat="1" ht="14.25">
      <c r="A299" s="429"/>
      <c r="B299" s="472" t="s">
        <v>579</v>
      </c>
      <c r="C299" s="498" t="s">
        <v>519</v>
      </c>
      <c r="D299" s="434">
        <v>9</v>
      </c>
      <c r="E299" s="488"/>
      <c r="F299" s="480">
        <f t="shared" si="25"/>
        <v>0</v>
      </c>
      <c r="G299" s="476"/>
      <c r="H299" s="516"/>
    </row>
    <row r="300" spans="1:11" s="391" customFormat="1" ht="14.25">
      <c r="A300" s="429"/>
      <c r="B300" s="472" t="s">
        <v>580</v>
      </c>
      <c r="C300" s="498" t="s">
        <v>519</v>
      </c>
      <c r="D300" s="434">
        <v>9</v>
      </c>
      <c r="E300" s="488"/>
      <c r="F300" s="480">
        <f t="shared" si="25"/>
        <v>0</v>
      </c>
      <c r="G300" s="476"/>
      <c r="H300" s="516"/>
    </row>
    <row r="301" spans="1:11" s="419" customFormat="1" ht="14.25">
      <c r="A301" s="535"/>
      <c r="B301" s="536"/>
      <c r="C301" s="537"/>
      <c r="D301" s="537"/>
      <c r="E301" s="535"/>
      <c r="F301" s="535"/>
      <c r="G301" s="489"/>
      <c r="H301" s="490"/>
    </row>
    <row r="302" spans="1:11" s="419" customFormat="1" ht="14.25">
      <c r="A302" s="538"/>
      <c r="B302" s="448" t="s">
        <v>581</v>
      </c>
      <c r="C302" s="515"/>
      <c r="D302" s="539"/>
      <c r="E302" s="448"/>
      <c r="F302" s="426">
        <f>SUM(F273:F301)</f>
        <v>0</v>
      </c>
      <c r="G302" s="489"/>
      <c r="H302" s="490"/>
    </row>
    <row r="303" spans="1:11">
      <c r="A303" s="393"/>
      <c r="B303" s="393"/>
      <c r="C303" s="396"/>
      <c r="D303" s="467"/>
      <c r="E303" s="402"/>
      <c r="F303" s="403"/>
      <c r="G303" s="385"/>
      <c r="H303" s="386"/>
      <c r="I303" s="386"/>
      <c r="J303" s="386"/>
      <c r="K303" s="386"/>
    </row>
    <row r="304" spans="1:11" ht="186.75" customHeight="1">
      <c r="A304" s="646" t="s">
        <v>617</v>
      </c>
      <c r="B304" s="646"/>
      <c r="C304" s="646"/>
      <c r="D304" s="646"/>
      <c r="E304" s="646"/>
      <c r="F304" s="646"/>
      <c r="G304" s="416"/>
      <c r="H304" s="386"/>
      <c r="I304" s="425"/>
    </row>
    <row r="305" spans="1:11">
      <c r="A305" s="393"/>
      <c r="B305" s="393"/>
      <c r="C305" s="396"/>
      <c r="D305" s="467"/>
      <c r="E305" s="402"/>
      <c r="F305" s="403"/>
      <c r="G305" s="385"/>
      <c r="H305" s="386"/>
      <c r="I305" s="386"/>
      <c r="J305" s="386"/>
      <c r="K305" s="386"/>
    </row>
    <row r="306" spans="1:11">
      <c r="A306" s="393"/>
      <c r="B306" s="393"/>
      <c r="C306" s="396"/>
      <c r="D306" s="467"/>
      <c r="E306" s="402"/>
      <c r="F306" s="403"/>
      <c r="G306" s="385"/>
      <c r="H306" s="386"/>
      <c r="I306" s="386"/>
      <c r="J306" s="386"/>
      <c r="K306" s="386"/>
    </row>
    <row r="307" spans="1:11">
      <c r="A307" s="393"/>
      <c r="B307" s="393"/>
      <c r="C307" s="396"/>
      <c r="D307" s="467"/>
      <c r="E307" s="402"/>
      <c r="F307" s="403"/>
      <c r="G307" s="385"/>
      <c r="H307" s="386"/>
      <c r="I307" s="386"/>
      <c r="J307" s="386"/>
      <c r="K307" s="386"/>
    </row>
    <row r="308" spans="1:11">
      <c r="A308" s="393"/>
      <c r="B308" s="393"/>
      <c r="C308" s="396"/>
      <c r="D308" s="467"/>
      <c r="E308" s="402"/>
      <c r="F308" s="403"/>
      <c r="G308" s="385"/>
      <c r="H308" s="386"/>
      <c r="I308" s="386"/>
      <c r="J308" s="386"/>
      <c r="K308" s="386"/>
    </row>
    <row r="309" spans="1:11">
      <c r="A309" s="393"/>
      <c r="B309" s="393"/>
      <c r="C309" s="396"/>
      <c r="D309" s="467"/>
      <c r="E309" s="402"/>
      <c r="F309" s="403"/>
      <c r="G309" s="385"/>
      <c r="H309" s="386"/>
      <c r="I309" s="386"/>
      <c r="J309" s="386"/>
      <c r="K309" s="386"/>
    </row>
    <row r="310" spans="1:11">
      <c r="A310" s="393"/>
      <c r="B310" s="393"/>
      <c r="C310" s="396"/>
      <c r="D310" s="467"/>
      <c r="E310" s="402"/>
      <c r="F310" s="403"/>
      <c r="G310" s="385"/>
      <c r="H310" s="386"/>
      <c r="I310" s="386"/>
      <c r="J310" s="386"/>
      <c r="K310" s="386"/>
    </row>
    <row r="311" spans="1:11">
      <c r="A311" s="393"/>
      <c r="B311" s="393"/>
      <c r="C311" s="396"/>
      <c r="D311" s="467"/>
      <c r="E311" s="402"/>
      <c r="F311" s="403"/>
      <c r="G311" s="385"/>
      <c r="H311" s="386"/>
      <c r="I311" s="386"/>
      <c r="J311" s="386"/>
      <c r="K311" s="386"/>
    </row>
    <row r="312" spans="1:11">
      <c r="A312" s="393"/>
      <c r="B312" s="393"/>
      <c r="C312" s="396"/>
      <c r="D312" s="467"/>
      <c r="E312" s="402"/>
      <c r="F312" s="403"/>
      <c r="G312" s="385"/>
      <c r="H312" s="386"/>
      <c r="I312" s="386"/>
      <c r="J312" s="386"/>
      <c r="K312" s="386"/>
    </row>
    <row r="313" spans="1:11">
      <c r="A313" s="393"/>
      <c r="B313" s="393"/>
      <c r="C313" s="396"/>
      <c r="D313" s="467"/>
      <c r="E313" s="402"/>
      <c r="F313" s="403"/>
      <c r="G313" s="385"/>
      <c r="H313" s="386"/>
      <c r="I313" s="386"/>
      <c r="J313" s="386"/>
      <c r="K313" s="386"/>
    </row>
    <row r="314" spans="1:11">
      <c r="A314" s="393"/>
      <c r="B314" s="393"/>
      <c r="C314" s="396"/>
      <c r="D314" s="467"/>
      <c r="E314" s="402"/>
      <c r="F314" s="403"/>
      <c r="G314" s="385"/>
      <c r="H314" s="386"/>
      <c r="I314" s="386"/>
      <c r="J314" s="386"/>
      <c r="K314" s="386"/>
    </row>
    <row r="315" spans="1:11">
      <c r="A315" s="436"/>
      <c r="B315" s="436"/>
      <c r="C315" s="436"/>
      <c r="D315" s="581"/>
      <c r="E315" s="436"/>
      <c r="F315" s="437"/>
      <c r="G315" s="385"/>
      <c r="H315" s="386"/>
      <c r="I315" s="386"/>
    </row>
    <row r="316" spans="1:11">
      <c r="A316" s="436"/>
      <c r="B316" s="436"/>
      <c r="C316" s="436"/>
      <c r="D316" s="581"/>
      <c r="E316" s="436"/>
      <c r="F316" s="437"/>
      <c r="G316" s="385"/>
      <c r="H316" s="386"/>
      <c r="I316" s="386"/>
    </row>
    <row r="317" spans="1:11">
      <c r="A317" s="436"/>
      <c r="B317" s="436"/>
      <c r="C317" s="436"/>
      <c r="D317" s="581"/>
      <c r="E317" s="436"/>
      <c r="F317" s="437"/>
      <c r="G317" s="385"/>
      <c r="H317" s="386"/>
      <c r="I317" s="386"/>
    </row>
    <row r="318" spans="1:11" s="391" customFormat="1" ht="14.25">
      <c r="A318" s="429"/>
      <c r="C318" s="473"/>
      <c r="E318" s="540"/>
      <c r="F318" s="488"/>
      <c r="G318" s="488"/>
      <c r="H318" s="516"/>
      <c r="I318" s="516"/>
    </row>
    <row r="319" spans="1:11" s="391" customFormat="1" ht="14.25">
      <c r="A319" s="429"/>
      <c r="C319" s="473"/>
      <c r="E319" s="540"/>
      <c r="F319" s="488"/>
      <c r="G319" s="488"/>
      <c r="H319" s="516"/>
      <c r="I319" s="516"/>
    </row>
    <row r="320" spans="1:11" s="391" customFormat="1" ht="14.25">
      <c r="A320" s="429"/>
      <c r="C320" s="473"/>
      <c r="E320" s="540"/>
      <c r="F320" s="488"/>
      <c r="G320" s="488"/>
      <c r="H320" s="516"/>
      <c r="I320" s="516"/>
    </row>
    <row r="321" spans="1:11">
      <c r="A321" s="395"/>
      <c r="B321" s="472"/>
      <c r="C321" s="498"/>
      <c r="D321" s="499"/>
      <c r="E321" s="500"/>
      <c r="F321" s="501"/>
    </row>
    <row r="322" spans="1:11">
      <c r="A322" s="395"/>
      <c r="B322" s="472"/>
      <c r="C322" s="541"/>
      <c r="D322" s="501"/>
      <c r="E322" s="500"/>
      <c r="F322" s="501"/>
    </row>
    <row r="323" spans="1:11" s="2" customFormat="1" ht="15" customHeight="1">
      <c r="A323" s="433"/>
      <c r="B323" s="463" t="s">
        <v>192</v>
      </c>
      <c r="C323" s="433"/>
      <c r="D323" s="433"/>
      <c r="E323" s="433"/>
      <c r="F323" s="403"/>
      <c r="G323" s="385"/>
      <c r="H323" s="386"/>
      <c r="I323" s="386"/>
      <c r="J323" s="386"/>
      <c r="K323" s="386"/>
    </row>
    <row r="324" spans="1:11" s="2" customFormat="1" ht="15" customHeight="1">
      <c r="A324" s="433"/>
      <c r="B324" s="463"/>
      <c r="C324" s="433"/>
      <c r="D324" s="433"/>
      <c r="E324" s="433"/>
      <c r="F324" s="403"/>
      <c r="G324" s="385"/>
      <c r="H324" s="386"/>
      <c r="I324" s="386"/>
      <c r="J324" s="386"/>
      <c r="K324" s="386"/>
    </row>
    <row r="325" spans="1:11" s="2" customFormat="1" ht="15" customHeight="1">
      <c r="A325" s="433"/>
      <c r="B325" s="463" t="s">
        <v>582</v>
      </c>
      <c r="C325" s="433"/>
      <c r="D325" s="433"/>
      <c r="E325" s="433"/>
      <c r="F325" s="403"/>
      <c r="G325" s="385"/>
      <c r="H325" s="386"/>
      <c r="I325" s="386"/>
      <c r="J325" s="386"/>
      <c r="K325" s="386"/>
    </row>
    <row r="326" spans="1:11" s="2" customFormat="1" ht="15" customHeight="1">
      <c r="A326" s="433"/>
      <c r="B326" s="463" t="s">
        <v>583</v>
      </c>
      <c r="C326" s="433"/>
      <c r="D326" s="433"/>
      <c r="E326" s="433"/>
      <c r="F326" s="403">
        <f>F78</f>
        <v>0</v>
      </c>
      <c r="G326" s="385"/>
      <c r="H326" s="386"/>
      <c r="I326" s="386"/>
      <c r="J326" s="386"/>
      <c r="K326" s="386"/>
    </row>
    <row r="327" spans="1:11" s="2" customFormat="1" ht="15" customHeight="1">
      <c r="A327" s="433"/>
      <c r="B327" s="463" t="s">
        <v>584</v>
      </c>
      <c r="C327" s="433"/>
      <c r="D327" s="433"/>
      <c r="E327" s="433"/>
      <c r="F327" s="403">
        <f>F100</f>
        <v>0</v>
      </c>
      <c r="G327" s="385"/>
      <c r="H327" s="386"/>
      <c r="I327" s="386"/>
      <c r="J327" s="386"/>
      <c r="K327" s="386"/>
    </row>
    <row r="328" spans="1:11" s="2" customFormat="1" ht="15" customHeight="1">
      <c r="A328" s="433"/>
      <c r="B328" s="463" t="s">
        <v>585</v>
      </c>
      <c r="C328" s="433"/>
      <c r="D328" s="433"/>
      <c r="E328" s="433"/>
      <c r="F328" s="403"/>
      <c r="G328" s="385"/>
      <c r="H328" s="386"/>
      <c r="I328" s="386"/>
      <c r="J328" s="386"/>
      <c r="K328" s="386"/>
    </row>
    <row r="329" spans="1:11" s="2" customFormat="1" ht="15" customHeight="1">
      <c r="A329" s="433"/>
      <c r="B329" s="463" t="s">
        <v>583</v>
      </c>
      <c r="C329" s="433"/>
      <c r="D329" s="433"/>
      <c r="E329" s="433"/>
      <c r="F329" s="403">
        <f>F118</f>
        <v>0</v>
      </c>
      <c r="G329" s="385"/>
      <c r="H329" s="386"/>
      <c r="I329" s="386"/>
      <c r="J329" s="386"/>
      <c r="K329" s="386"/>
    </row>
    <row r="330" spans="1:11" s="2" customFormat="1" ht="15" customHeight="1">
      <c r="A330" s="433"/>
      <c r="B330" s="463" t="s">
        <v>586</v>
      </c>
      <c r="C330" s="433"/>
      <c r="D330" s="433"/>
      <c r="E330" s="433"/>
      <c r="F330" s="403">
        <f>F136</f>
        <v>0</v>
      </c>
      <c r="G330" s="385"/>
      <c r="H330" s="386"/>
      <c r="I330" s="386"/>
      <c r="J330" s="386"/>
      <c r="K330" s="386"/>
    </row>
    <row r="331" spans="1:11" s="2" customFormat="1" ht="15" customHeight="1">
      <c r="A331" s="433"/>
      <c r="B331" s="463" t="s">
        <v>584</v>
      </c>
      <c r="C331" s="433"/>
      <c r="D331" s="433"/>
      <c r="E331" s="433"/>
      <c r="F331" s="403">
        <f>F154</f>
        <v>0</v>
      </c>
      <c r="G331" s="385"/>
      <c r="H331" s="386"/>
      <c r="I331" s="386"/>
      <c r="J331" s="386"/>
      <c r="K331" s="386"/>
    </row>
    <row r="332" spans="1:11" s="2" customFormat="1" ht="15" customHeight="1">
      <c r="A332" s="433"/>
      <c r="B332" s="463" t="s">
        <v>587</v>
      </c>
      <c r="C332" s="433"/>
      <c r="D332" s="433"/>
      <c r="E332" s="433"/>
      <c r="F332" s="403">
        <f>F171</f>
        <v>0</v>
      </c>
      <c r="G332" s="385"/>
      <c r="H332" s="386"/>
      <c r="I332" s="386"/>
      <c r="J332" s="386"/>
      <c r="K332" s="386"/>
    </row>
    <row r="333" spans="1:11" s="2" customFormat="1" ht="15" customHeight="1">
      <c r="A333" s="433"/>
      <c r="B333" s="463" t="s">
        <v>588</v>
      </c>
      <c r="C333" s="433"/>
      <c r="D333" s="433"/>
      <c r="E333" s="433"/>
      <c r="F333" s="403"/>
      <c r="G333" s="385"/>
      <c r="H333" s="386"/>
      <c r="I333" s="386"/>
      <c r="J333" s="386"/>
      <c r="K333" s="386"/>
    </row>
    <row r="334" spans="1:11" s="2" customFormat="1" ht="15" customHeight="1">
      <c r="A334" s="433"/>
      <c r="B334" s="463" t="s">
        <v>589</v>
      </c>
      <c r="C334" s="433"/>
      <c r="D334" s="433"/>
      <c r="E334" s="433"/>
      <c r="F334" s="403"/>
      <c r="G334" s="385"/>
      <c r="H334" s="386"/>
      <c r="I334" s="386"/>
      <c r="J334" s="386"/>
      <c r="K334" s="386"/>
    </row>
    <row r="335" spans="1:11" s="2" customFormat="1" ht="15" customHeight="1">
      <c r="A335" s="433"/>
      <c r="B335" s="463" t="s">
        <v>583</v>
      </c>
      <c r="C335" s="433"/>
      <c r="D335" s="433"/>
      <c r="E335" s="433"/>
      <c r="F335" s="403">
        <f>F197</f>
        <v>0</v>
      </c>
      <c r="G335" s="385"/>
      <c r="H335" s="386"/>
      <c r="I335" s="386"/>
      <c r="J335" s="386"/>
      <c r="K335" s="386"/>
    </row>
    <row r="336" spans="1:11" s="2" customFormat="1" ht="15" customHeight="1">
      <c r="A336" s="433"/>
      <c r="B336" s="463" t="s">
        <v>586</v>
      </c>
      <c r="C336" s="433"/>
      <c r="D336" s="433"/>
      <c r="E336" s="433"/>
      <c r="F336" s="403">
        <f>F208</f>
        <v>0</v>
      </c>
      <c r="G336" s="385"/>
      <c r="H336" s="386"/>
      <c r="I336" s="386"/>
      <c r="J336" s="386"/>
      <c r="K336" s="386"/>
    </row>
    <row r="337" spans="1:11" s="2" customFormat="1" ht="15" customHeight="1">
      <c r="A337" s="433"/>
      <c r="B337" s="463" t="s">
        <v>635</v>
      </c>
      <c r="C337" s="433"/>
      <c r="D337" s="433"/>
      <c r="E337" s="433"/>
      <c r="F337" s="403">
        <f>F236</f>
        <v>0</v>
      </c>
      <c r="G337" s="385"/>
      <c r="H337" s="386"/>
      <c r="I337" s="386"/>
      <c r="J337" s="386"/>
      <c r="K337" s="386"/>
    </row>
    <row r="338" spans="1:11" s="2" customFormat="1" ht="15" customHeight="1">
      <c r="A338" s="433"/>
      <c r="B338" s="463" t="s">
        <v>590</v>
      </c>
      <c r="C338" s="433"/>
      <c r="D338" s="433"/>
      <c r="E338" s="433"/>
      <c r="F338" s="403">
        <f>F265</f>
        <v>0</v>
      </c>
      <c r="G338" s="385"/>
      <c r="H338" s="386"/>
      <c r="I338" s="386"/>
      <c r="J338" s="386"/>
      <c r="K338" s="386"/>
    </row>
    <row r="339" spans="1:11" s="2" customFormat="1" ht="15" customHeight="1">
      <c r="A339" s="433"/>
      <c r="B339" s="463" t="s">
        <v>591</v>
      </c>
      <c r="C339" s="433"/>
      <c r="D339" s="433"/>
      <c r="E339" s="433"/>
      <c r="F339" s="403">
        <f>F302</f>
        <v>0</v>
      </c>
      <c r="G339" s="385"/>
      <c r="H339" s="386"/>
      <c r="I339" s="386"/>
      <c r="J339" s="386"/>
      <c r="K339" s="386"/>
    </row>
    <row r="340" spans="1:11" s="2" customFormat="1" ht="15" customHeight="1">
      <c r="A340" s="433"/>
      <c r="B340" s="463"/>
      <c r="C340" s="433"/>
      <c r="D340" s="433"/>
      <c r="E340" s="433"/>
      <c r="F340" s="403"/>
      <c r="G340" s="385"/>
      <c r="H340" s="386"/>
      <c r="I340" s="386"/>
      <c r="J340" s="386"/>
      <c r="K340" s="386"/>
    </row>
    <row r="341" spans="1:11" s="2" customFormat="1" ht="15" customHeight="1">
      <c r="A341" s="433"/>
      <c r="B341" s="463" t="s">
        <v>345</v>
      </c>
      <c r="C341" s="424"/>
      <c r="D341" s="424"/>
      <c r="E341" s="424"/>
      <c r="F341" s="401">
        <f>SUM(F326:F340)</f>
        <v>0</v>
      </c>
      <c r="G341" s="385"/>
      <c r="H341" s="386"/>
      <c r="I341" s="386"/>
      <c r="J341" s="386"/>
      <c r="K341" s="386"/>
    </row>
    <row r="342" spans="1:11" s="2" customFormat="1" ht="15" customHeight="1">
      <c r="A342" s="433"/>
      <c r="B342" s="463"/>
      <c r="C342" s="433"/>
      <c r="D342" s="433"/>
      <c r="E342" s="433"/>
      <c r="F342" s="403"/>
      <c r="G342" s="385"/>
      <c r="H342" s="386"/>
      <c r="I342" s="386"/>
      <c r="J342" s="386"/>
      <c r="K342" s="386"/>
    </row>
    <row r="343" spans="1:11" s="2" customFormat="1" ht="15" customHeight="1">
      <c r="A343" s="433"/>
      <c r="B343" s="463"/>
      <c r="C343" s="433"/>
      <c r="D343" s="433"/>
      <c r="E343" s="433"/>
      <c r="F343" s="403"/>
      <c r="G343" s="385"/>
      <c r="H343" s="386"/>
      <c r="I343" s="386"/>
      <c r="J343" s="386"/>
      <c r="K343" s="386"/>
    </row>
    <row r="344" spans="1:11" s="2" customFormat="1" ht="15" customHeight="1">
      <c r="A344" s="433"/>
      <c r="B344" s="463"/>
      <c r="C344" s="433"/>
      <c r="D344" s="433"/>
      <c r="E344" s="433"/>
      <c r="F344" s="403"/>
      <c r="G344" s="385"/>
      <c r="H344" s="386"/>
      <c r="I344" s="386"/>
      <c r="J344" s="386"/>
      <c r="K344" s="386"/>
    </row>
    <row r="345" spans="1:11" s="2" customFormat="1" ht="15" customHeight="1">
      <c r="A345" s="433"/>
      <c r="B345" s="463"/>
      <c r="C345" s="433"/>
      <c r="D345" s="433"/>
      <c r="E345" s="433"/>
      <c r="F345" s="403"/>
      <c r="G345" s="385"/>
      <c r="H345" s="386"/>
      <c r="I345" s="386"/>
      <c r="J345" s="386"/>
      <c r="K345" s="386"/>
    </row>
    <row r="346" spans="1:11" s="2" customFormat="1" ht="15" customHeight="1">
      <c r="A346" s="433"/>
      <c r="B346" s="463"/>
      <c r="C346" s="433"/>
      <c r="D346" s="433"/>
      <c r="E346" s="433"/>
      <c r="F346" s="403"/>
      <c r="G346" s="385"/>
      <c r="H346" s="386"/>
      <c r="I346" s="386"/>
      <c r="J346" s="386"/>
      <c r="K346" s="386"/>
    </row>
    <row r="347" spans="1:11" s="2" customFormat="1" ht="15" customHeight="1">
      <c r="A347" s="433"/>
      <c r="B347" s="463"/>
      <c r="C347" s="433"/>
      <c r="D347" s="433"/>
      <c r="E347" s="433"/>
      <c r="F347" s="403"/>
      <c r="G347" s="385"/>
      <c r="H347" s="386"/>
      <c r="I347" s="386"/>
      <c r="J347" s="386"/>
      <c r="K347" s="386"/>
    </row>
    <row r="348" spans="1:11" s="2" customFormat="1" ht="15" customHeight="1">
      <c r="A348" s="433"/>
      <c r="B348" s="463"/>
      <c r="C348" s="433"/>
      <c r="D348" s="433"/>
      <c r="E348" s="433"/>
      <c r="F348" s="403"/>
      <c r="G348" s="385"/>
      <c r="H348" s="386"/>
      <c r="I348" s="386"/>
      <c r="J348" s="386"/>
      <c r="K348" s="386"/>
    </row>
    <row r="349" spans="1:11" s="2" customFormat="1" ht="15" customHeight="1">
      <c r="A349" s="433"/>
      <c r="B349" s="463"/>
      <c r="C349" s="433"/>
      <c r="D349" s="433"/>
      <c r="E349" s="433"/>
      <c r="F349" s="403"/>
      <c r="G349" s="385"/>
      <c r="H349" s="386"/>
      <c r="I349" s="386"/>
      <c r="J349" s="386"/>
      <c r="K349" s="386"/>
    </row>
    <row r="350" spans="1:11" s="2" customFormat="1" ht="15" customHeight="1">
      <c r="A350" s="433"/>
      <c r="B350" s="463"/>
      <c r="C350" s="433"/>
      <c r="D350" s="433"/>
      <c r="E350" s="433"/>
      <c r="F350" s="403"/>
      <c r="G350" s="385"/>
      <c r="H350" s="386"/>
      <c r="I350" s="386"/>
      <c r="J350" s="386"/>
      <c r="K350" s="386"/>
    </row>
    <row r="351" spans="1:11" s="2" customFormat="1" ht="15" customHeight="1">
      <c r="A351" s="433"/>
      <c r="B351" s="463"/>
      <c r="C351" s="466" t="s">
        <v>48</v>
      </c>
      <c r="D351" s="391"/>
      <c r="E351" s="466"/>
      <c r="F351" s="403"/>
      <c r="G351" s="385"/>
      <c r="H351" s="386"/>
      <c r="I351" s="386"/>
      <c r="J351" s="386"/>
      <c r="K351" s="386"/>
    </row>
    <row r="352" spans="1:11" s="2" customFormat="1" ht="15" customHeight="1">
      <c r="A352" s="433"/>
      <c r="B352" s="463"/>
      <c r="C352" s="466" t="s">
        <v>467</v>
      </c>
      <c r="D352" s="391"/>
      <c r="E352" s="466"/>
      <c r="F352" s="403"/>
      <c r="G352" s="385"/>
      <c r="H352" s="386"/>
      <c r="I352" s="386"/>
      <c r="J352" s="386"/>
      <c r="K352" s="386"/>
    </row>
    <row r="353" spans="1:15" s="2" customFormat="1" ht="15" customHeight="1">
      <c r="A353" s="433"/>
      <c r="B353" s="463"/>
      <c r="C353" s="433"/>
      <c r="D353" s="433"/>
      <c r="E353" s="433"/>
      <c r="F353" s="403"/>
      <c r="G353" s="385"/>
      <c r="H353" s="386"/>
      <c r="I353" s="386"/>
      <c r="J353" s="386"/>
      <c r="K353" s="386"/>
    </row>
    <row r="354" spans="1:15" s="2" customFormat="1" ht="15" customHeight="1">
      <c r="A354" s="433"/>
      <c r="B354" s="463"/>
      <c r="C354" s="433"/>
      <c r="D354" s="433"/>
      <c r="E354" s="433"/>
      <c r="F354" s="403"/>
      <c r="G354" s="385"/>
      <c r="H354" s="386"/>
      <c r="I354" s="386"/>
      <c r="J354" s="386"/>
      <c r="K354" s="386"/>
    </row>
    <row r="355" spans="1:15" s="2" customFormat="1" ht="15" customHeight="1">
      <c r="A355" s="433"/>
      <c r="B355" s="463"/>
      <c r="C355" s="433"/>
      <c r="D355" s="433"/>
      <c r="E355" s="433"/>
      <c r="F355" s="403"/>
      <c r="G355" s="385"/>
      <c r="H355" s="386"/>
      <c r="I355" s="386"/>
      <c r="J355" s="386"/>
      <c r="K355" s="386"/>
    </row>
    <row r="356" spans="1:15" s="2" customFormat="1" ht="15" customHeight="1">
      <c r="A356" s="433"/>
      <c r="B356" s="463"/>
      <c r="C356" s="433"/>
      <c r="D356" s="433"/>
      <c r="E356" s="433"/>
      <c r="F356" s="403"/>
      <c r="G356" s="385"/>
      <c r="H356" s="386"/>
      <c r="I356" s="386"/>
      <c r="J356" s="386"/>
      <c r="K356" s="386"/>
    </row>
    <row r="357" spans="1:15" s="2" customFormat="1" ht="15" customHeight="1">
      <c r="A357" s="433"/>
      <c r="B357" s="463"/>
      <c r="C357" s="433"/>
      <c r="D357" s="433"/>
      <c r="E357" s="433"/>
      <c r="F357" s="403"/>
      <c r="G357" s="385"/>
      <c r="H357" s="386"/>
      <c r="I357" s="386"/>
      <c r="J357" s="386"/>
      <c r="K357" s="386"/>
    </row>
    <row r="358" spans="1:15" s="2" customFormat="1" ht="15" customHeight="1">
      <c r="A358" s="433"/>
      <c r="B358" s="463"/>
      <c r="C358" s="433"/>
      <c r="D358" s="433"/>
      <c r="E358" s="433"/>
      <c r="F358" s="403"/>
      <c r="G358" s="385"/>
      <c r="H358" s="386"/>
      <c r="I358" s="386"/>
      <c r="J358" s="386"/>
      <c r="K358" s="386"/>
      <c r="L358" s="386"/>
      <c r="M358" s="386"/>
      <c r="N358" s="386"/>
      <c r="O358" s="386"/>
    </row>
    <row r="359" spans="1:15" s="2" customFormat="1" ht="15" customHeight="1">
      <c r="A359" s="433"/>
      <c r="B359" s="463"/>
      <c r="C359" s="433"/>
      <c r="D359" s="433"/>
      <c r="E359" s="433"/>
      <c r="F359" s="403"/>
      <c r="G359" s="385"/>
      <c r="H359" s="386"/>
      <c r="I359" s="386"/>
      <c r="J359" s="386"/>
      <c r="K359" s="386"/>
      <c r="L359" s="386"/>
      <c r="M359" s="386"/>
      <c r="N359" s="386"/>
      <c r="O359" s="386"/>
    </row>
    <row r="360" spans="1:15" s="2" customFormat="1" ht="15" customHeight="1">
      <c r="A360" s="433"/>
      <c r="B360" s="463"/>
      <c r="C360" s="433"/>
      <c r="D360" s="433"/>
      <c r="E360" s="433"/>
      <c r="F360" s="403"/>
      <c r="G360" s="385"/>
      <c r="H360" s="386"/>
      <c r="I360" s="386"/>
      <c r="J360" s="386"/>
      <c r="K360" s="386"/>
      <c r="L360" s="386"/>
      <c r="M360" s="386"/>
      <c r="N360" s="386"/>
      <c r="O360" s="386"/>
    </row>
    <row r="361" spans="1:15" s="2" customFormat="1" ht="15" customHeight="1">
      <c r="A361" s="433"/>
      <c r="B361" s="463"/>
      <c r="C361" s="433"/>
      <c r="D361" s="433"/>
      <c r="E361" s="433"/>
      <c r="F361" s="403"/>
      <c r="G361" s="385"/>
      <c r="H361" s="386"/>
      <c r="I361" s="386"/>
      <c r="J361" s="386"/>
      <c r="K361" s="386"/>
      <c r="L361" s="386"/>
      <c r="M361" s="386"/>
      <c r="N361" s="386"/>
      <c r="O361" s="386"/>
    </row>
    <row r="362" spans="1:15" s="2" customFormat="1" ht="15" customHeight="1">
      <c r="A362" s="433"/>
      <c r="B362" s="463"/>
      <c r="C362" s="433"/>
      <c r="D362" s="433"/>
      <c r="E362" s="433"/>
      <c r="F362" s="403"/>
      <c r="G362" s="385"/>
      <c r="H362" s="386"/>
      <c r="I362" s="386"/>
      <c r="J362" s="386"/>
      <c r="K362" s="386"/>
      <c r="L362" s="386"/>
      <c r="M362" s="386"/>
      <c r="N362" s="386"/>
      <c r="O362" s="386"/>
    </row>
    <row r="363" spans="1:15" s="2" customFormat="1" ht="15" customHeight="1">
      <c r="A363" s="433"/>
      <c r="B363" s="463"/>
      <c r="C363" s="433"/>
      <c r="D363" s="433"/>
      <c r="E363" s="433"/>
      <c r="F363" s="403"/>
      <c r="G363" s="385"/>
      <c r="H363" s="386"/>
      <c r="I363" s="386"/>
      <c r="J363" s="386"/>
      <c r="K363" s="386"/>
      <c r="L363" s="386"/>
      <c r="M363" s="386"/>
      <c r="N363" s="386"/>
      <c r="O363" s="386"/>
    </row>
    <row r="364" spans="1:15" s="2" customFormat="1" ht="15" customHeight="1">
      <c r="A364" s="433"/>
      <c r="B364" s="463"/>
      <c r="C364" s="433"/>
      <c r="D364" s="433"/>
      <c r="E364" s="433"/>
      <c r="F364" s="403"/>
      <c r="G364" s="385"/>
      <c r="H364" s="386"/>
      <c r="I364" s="386"/>
      <c r="J364" s="386"/>
      <c r="K364" s="386"/>
      <c r="L364" s="386"/>
      <c r="M364" s="386"/>
      <c r="N364" s="386"/>
      <c r="O364" s="386"/>
    </row>
    <row r="365" spans="1:15" s="2" customFormat="1" ht="15" customHeight="1">
      <c r="A365" s="433"/>
      <c r="B365" s="463"/>
      <c r="C365" s="433"/>
      <c r="D365" s="433"/>
      <c r="E365" s="433"/>
      <c r="F365" s="403"/>
      <c r="G365" s="385"/>
      <c r="H365" s="386"/>
      <c r="I365" s="386"/>
      <c r="J365" s="386"/>
      <c r="K365" s="386"/>
      <c r="L365" s="386"/>
      <c r="M365" s="386"/>
      <c r="N365" s="386"/>
      <c r="O365" s="386"/>
    </row>
    <row r="366" spans="1:15" s="2" customFormat="1" ht="15" customHeight="1">
      <c r="A366" s="433"/>
      <c r="B366" s="463"/>
      <c r="C366" s="433"/>
      <c r="D366" s="433"/>
      <c r="E366" s="433"/>
      <c r="F366" s="403"/>
      <c r="G366" s="385"/>
      <c r="H366" s="386"/>
      <c r="I366" s="386"/>
      <c r="J366" s="386"/>
      <c r="K366" s="386"/>
      <c r="L366" s="386"/>
      <c r="M366" s="386"/>
      <c r="N366" s="386"/>
      <c r="O366" s="386"/>
    </row>
    <row r="367" spans="1:15" s="2" customFormat="1" ht="15" customHeight="1">
      <c r="A367" s="433"/>
      <c r="B367" s="463"/>
      <c r="C367" s="433"/>
      <c r="D367" s="433"/>
      <c r="E367" s="433"/>
      <c r="F367" s="403"/>
      <c r="G367" s="385"/>
      <c r="H367" s="386"/>
      <c r="I367" s="386"/>
      <c r="J367" s="386"/>
      <c r="K367" s="458"/>
      <c r="L367" s="386"/>
      <c r="M367" s="386"/>
      <c r="N367" s="386"/>
      <c r="O367" s="386"/>
    </row>
    <row r="368" spans="1:15" s="2" customFormat="1" ht="15" customHeight="1">
      <c r="A368" s="433"/>
      <c r="B368" s="463"/>
      <c r="D368" s="118"/>
      <c r="G368" s="385"/>
      <c r="H368" s="386"/>
      <c r="I368" s="386"/>
      <c r="J368" s="386"/>
      <c r="K368" s="386"/>
      <c r="L368" s="386"/>
      <c r="M368" s="386"/>
      <c r="N368" s="386"/>
      <c r="O368" s="386"/>
    </row>
    <row r="369" spans="1:15" s="2" customFormat="1" ht="15" customHeight="1">
      <c r="A369" s="433"/>
      <c r="B369" s="463"/>
      <c r="D369" s="118"/>
      <c r="G369" s="385"/>
      <c r="H369" s="386"/>
      <c r="I369" s="386"/>
      <c r="J369" s="386"/>
      <c r="K369" s="386"/>
      <c r="L369" s="386"/>
      <c r="M369" s="386"/>
      <c r="N369" s="386"/>
      <c r="O369" s="386"/>
    </row>
    <row r="370" spans="1:15">
      <c r="A370" s="395"/>
      <c r="B370" s="472"/>
      <c r="C370" s="541"/>
      <c r="D370" s="501"/>
      <c r="E370" s="500"/>
      <c r="F370" s="501"/>
    </row>
    <row r="371" spans="1:15">
      <c r="A371" s="395"/>
      <c r="B371" s="472"/>
      <c r="C371" s="541"/>
      <c r="D371" s="501"/>
      <c r="E371" s="500"/>
      <c r="F371" s="501"/>
    </row>
    <row r="372" spans="1:15" ht="15.75">
      <c r="A372" s="394"/>
      <c r="B372" s="394"/>
      <c r="C372" s="394"/>
      <c r="D372" s="569"/>
      <c r="E372" s="394"/>
      <c r="F372" s="394"/>
      <c r="G372" s="416"/>
      <c r="H372" s="386"/>
      <c r="I372" s="425"/>
    </row>
    <row r="374" spans="1:15">
      <c r="A374" s="395"/>
      <c r="B374" s="472"/>
      <c r="C374" s="541"/>
      <c r="D374" s="501"/>
      <c r="E374" s="500"/>
      <c r="F374" s="501"/>
    </row>
  </sheetData>
  <mergeCells count="27">
    <mergeCell ref="A241:F241"/>
    <mergeCell ref="A270:F270"/>
    <mergeCell ref="A304:F304"/>
    <mergeCell ref="A160:F160"/>
    <mergeCell ref="A187:F187"/>
    <mergeCell ref="A188:F188"/>
    <mergeCell ref="A189:F189"/>
    <mergeCell ref="A199:F199"/>
    <mergeCell ref="A211:F211"/>
    <mergeCell ref="A138:F138"/>
    <mergeCell ref="A8:F8"/>
    <mergeCell ref="A9:F9"/>
    <mergeCell ref="A10:F10"/>
    <mergeCell ref="A30:F30"/>
    <mergeCell ref="A59:F59"/>
    <mergeCell ref="A60:F60"/>
    <mergeCell ref="A61:F61"/>
    <mergeCell ref="A80:F80"/>
    <mergeCell ref="A106:F106"/>
    <mergeCell ref="A107:F107"/>
    <mergeCell ref="A120:F120"/>
    <mergeCell ref="A7:F7"/>
    <mergeCell ref="A2:F2"/>
    <mergeCell ref="A3:F3"/>
    <mergeCell ref="A4:F4"/>
    <mergeCell ref="A5:F5"/>
    <mergeCell ref="A6:F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C52F60042744419C404F1C4CE1D6F2" ma:contentTypeVersion="2" ma:contentTypeDescription="Create a new document." ma:contentTypeScope="" ma:versionID="2db98db8f779609c817f5ac2ba346381">
  <xsd:schema xmlns:xsd="http://www.w3.org/2001/XMLSchema" xmlns:xs="http://www.w3.org/2001/XMLSchema" xmlns:p="http://schemas.microsoft.com/office/2006/metadata/properties" xmlns:ns1="http://schemas.microsoft.com/sharepoint/v3" xmlns:ns2="3cc4cfde-fa20-4d5e-ad4e-d7aa38b4317b" targetNamespace="http://schemas.microsoft.com/office/2006/metadata/properties" ma:root="true" ma:fieldsID="ea9d5ec987c30be43fa6df26c9da7804" ns1:_="" ns2:_="">
    <xsd:import namespace="http://schemas.microsoft.com/sharepoint/v3"/>
    <xsd:import namespace="3cc4cfde-fa20-4d5e-ad4e-d7aa38b4317b"/>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Rating (0-5)" ma:decimals="2" ma:description="Average value of all the ratings that have been submitted" ma:indexed="true" ma:internalName="AverageRating" ma:readOnly="true">
      <xsd:simpleType>
        <xsd:restriction base="dms:Number"/>
      </xsd:simpleType>
    </xsd:element>
    <xsd:element name="RatingCount" ma:index="12" nillable="true" ma:displayName="Number of Ratings" ma:decimals="0" ma:description="Number of ratings submitted" ma:internalName="RatingCount" ma:readOnly="tru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cc4cfde-fa20-4d5e-ad4e-d7aa38b4317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3cc4cfde-fa20-4d5e-ad4e-d7aa38b4317b">K4N3N4ZP7ZMV-4-497122</_dlc_DocId>
    <_dlc_DocIdUrl xmlns="3cc4cfde-fa20-4d5e-ad4e-d7aa38b4317b">
      <Url>http://dmstore01.nndmz.dmz/_layouts/DocIdRedir.aspx?ID=K4N3N4ZP7ZMV-4-497122</Url>
      <Description>K4N3N4ZP7ZMV-4-497122</Description>
    </_dlc_DocIdUrl>
    <_dlc_DocIdPersistId xmlns="3cc4cfde-fa20-4d5e-ad4e-d7aa38b4317b">false</_dlc_DocIdPersistId>
  </documentManagement>
</p:properties>
</file>

<file path=customXml/itemProps1.xml><?xml version="1.0" encoding="utf-8"?>
<ds:datastoreItem xmlns:ds="http://schemas.openxmlformats.org/officeDocument/2006/customXml" ds:itemID="{7C2894D5-CE87-459C-8975-E0751867A3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cc4cfde-fa20-4d5e-ad4e-d7aa38b431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0BD02A-54C0-40C4-AB28-0F143B66802C}">
  <ds:schemaRefs>
    <ds:schemaRef ds:uri="http://schemas.microsoft.com/sharepoint/events"/>
  </ds:schemaRefs>
</ds:datastoreItem>
</file>

<file path=customXml/itemProps3.xml><?xml version="1.0" encoding="utf-8"?>
<ds:datastoreItem xmlns:ds="http://schemas.openxmlformats.org/officeDocument/2006/customXml" ds:itemID="{E760193A-52B0-442C-8DB7-7DE8B29C1366}">
  <ds:schemaRefs>
    <ds:schemaRef ds:uri="http://schemas.microsoft.com/sharepoint/v3/contenttype/forms"/>
  </ds:schemaRefs>
</ds:datastoreItem>
</file>

<file path=customXml/itemProps4.xml><?xml version="1.0" encoding="utf-8"?>
<ds:datastoreItem xmlns:ds="http://schemas.openxmlformats.org/officeDocument/2006/customXml" ds:itemID="{489BF476-D33A-447F-8923-11C073C49694}">
  <ds:schemaRefs>
    <ds:schemaRef ds:uri="http://schemas.microsoft.com/office/2006/documentManagement/types"/>
    <ds:schemaRef ds:uri="http://www.w3.org/XML/1998/namespace"/>
    <ds:schemaRef ds:uri="http://schemas.microsoft.com/office/infopath/2007/PartnerControls"/>
    <ds:schemaRef ds:uri="http://purl.org/dc/elements/1.1/"/>
    <ds:schemaRef ds:uri="http://schemas.microsoft.com/office/2006/metadata/properties"/>
    <ds:schemaRef ds:uri="3cc4cfde-fa20-4d5e-ad4e-d7aa38b4317b"/>
    <ds:schemaRef ds:uri="http://schemas.microsoft.com/sharepoint/v3"/>
    <ds:schemaRef ds:uri="http://purl.org/dc/term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5</vt:i4>
      </vt:variant>
    </vt:vector>
  </HeadingPairs>
  <TitlesOfParts>
    <vt:vector size="5" baseType="lpstr">
      <vt:lpstr>Rekapitulacija</vt:lpstr>
      <vt:lpstr>Građevinski radovi</vt:lpstr>
      <vt:lpstr>Elektrotehnički radovi</vt:lpstr>
      <vt:lpstr>plin i grijanje</vt:lpstr>
      <vt:lpstr>V + 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2012-02-21T11:23:40Z</cp:lastPrinted>
  <dcterms:created xsi:type="dcterms:W3CDTF">2006-09-16T00:00:00Z</dcterms:created>
  <dcterms:modified xsi:type="dcterms:W3CDTF">2017-06-13T08:56:40Z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0x010100D9C52F60042744419C404F1C4CE1D6F2</vt:lpwstr>
  </property>
  <property fmtid="{D5CDD505-2E9C-101B-9397-08002B2CF9AE}" pid="3" name="_dlc_DocIdItemGuid">
    <vt:lpwstr>a73af952-bcf8-4dd4-92b8-b6e5ea4d5584</vt:lpwstr>
  </property>
</Properties>
</file>